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4"/>
  <workbookPr defaultThemeVersion="166925"/>
  <bookViews>
    <workbookView xWindow="0" yWindow="0" windowWidth="19200" windowHeight="11580" activeTab="0"/>
  </bookViews>
  <sheets>
    <sheet name="Laboratorní materiál" sheetId="4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<sst xmlns="http://schemas.openxmlformats.org/spreadsheetml/2006/main" count="112" uniqueCount="85">
  <si>
    <t>Položka</t>
  </si>
  <si>
    <t>Popis položky</t>
  </si>
  <si>
    <t>Požadované technické a funkční vlastnosti, hodnota, množství</t>
  </si>
  <si>
    <t>Uchazeč splňuje ANO / NE</t>
  </si>
  <si>
    <t>nabídková cena bez DPH:</t>
  </si>
  <si>
    <t>takto podbarvená pole uchazeč povinně vyplní</t>
  </si>
  <si>
    <t>Zadavatel stanovuje tyto absolutní (minimální) technické požadavky:</t>
  </si>
  <si>
    <t>podpis</t>
  </si>
  <si>
    <t>Upřesnění nabídky uchazeče; event. odkaz na umístění v přiloženém katalogovém listu</t>
  </si>
  <si>
    <t>laboratorní materiál</t>
  </si>
  <si>
    <t>příloha zadávací dokumentace k veřejné zakázce "laboratorní materiál" v rámci dynamického nákupního systému na dodávky přístrojů, zařízení, nářadí a materiálů 2018 -2022</t>
  </si>
  <si>
    <t>číslo objednávky     ÚJF</t>
  </si>
  <si>
    <t>Maximální nepřekročitelná cena bez DPH</t>
  </si>
  <si>
    <t>Příloha č. 1 Technická specifikace - laboratorní materiál</t>
  </si>
  <si>
    <t>Stojan na zkumavky</t>
  </si>
  <si>
    <t>https://cz.vwr.com/store/product?keyword=212-1420</t>
  </si>
  <si>
    <t>https://cz.vwr.com/store/product?keyword=212-6100</t>
  </si>
  <si>
    <t>https://cz.vwr.com/store/product?keyword=212-6710</t>
  </si>
  <si>
    <t>průměr 16mm, počet otvorů 10(1x10), rozměr 220x55x62,5mm, 2ks</t>
  </si>
  <si>
    <t>Základová deska pro stojan na zkumavky</t>
  </si>
  <si>
    <t>https://cz.vwr.com/store/product?keyword=212-6897</t>
  </si>
  <si>
    <t>pro dva stojany, rozměry 202x156x13,5mm, 1ks</t>
  </si>
  <si>
    <t>https://cz.vwr.com/store/product?keyword=212-6102</t>
  </si>
  <si>
    <t>průměr 12mm, počet otvorů 12(2x6), rozměr 190x60x80mm, odolnost do +121 °C, PP, autoklávovatelný, 6ks</t>
  </si>
  <si>
    <t>průměr 18mm, počet otvorů 10(1x10), rozměr 250x60x74, odolnost do +121 °C, PP,  autoklávovatelný, 10ks</t>
  </si>
  <si>
    <t>Stojan na mikrozkumavky</t>
  </si>
  <si>
    <t>https://cz.vwr.com/store/product?keyword=211-0210</t>
  </si>
  <si>
    <t>https://cz.vwr.com/store/product?keyword=732-2001</t>
  </si>
  <si>
    <t>s pevným uchycením zkumavek, průměr 16mm, počet otvorů 60(5x12), odolnost do +121 °C, autoklávovatelný, rozměr 246x105x72mm, PP,  barva bílá, 6ks</t>
  </si>
  <si>
    <t>pro centrifugační mikrozkumavky, 1,5/2ml, počet otvorů 80(5x16), bez víka, rozměr 225x67x29mm, postranní lišty, PP, 1ks</t>
  </si>
  <si>
    <t>pro mikrozkumavky o objemu 1,5ml, počet otvorů 100, rozměry 263x109,5x45mm, autoklávovatelný, stohovatelný, PP, barva modrá, 2ks</t>
  </si>
  <si>
    <t>pro mikrozkumavky o objemu 1,5ml, počet otvorů 100, rozměry 263x109,5x45mm, autoklávovatelný, stohovatelný, PP, barva bílá, 2ks</t>
  </si>
  <si>
    <t>https://cz.vwr.com/store/product?keyword=732-2000</t>
  </si>
  <si>
    <t>pro mikrozkumavky o objemu 1,5ml, počet otvorů 100, rozměry 263x109,5x45mm, autoklávovatelný, stohovatelný, PP, barva žlutá, 2ks</t>
  </si>
  <si>
    <t>https://cz.vwr.com/store/product?keyword=732-2002</t>
  </si>
  <si>
    <t>pro mikrozkumavky o objemu 1,5ml, počet otvorů 100, rozměry 263x109,5x45mm, autoklávovatelný, stohovatelný, PP, barva červená, 2ks</t>
  </si>
  <si>
    <t>https://cz.vwr.com/store/product?keyword=732-2003</t>
  </si>
  <si>
    <t>21100372
ODZ
IMPAKT MV</t>
  </si>
  <si>
    <t>Celkem</t>
  </si>
  <si>
    <t>Kopišť</t>
  </si>
  <si>
    <t>nerez ocel, plochý list špachtle(lopatky) na jedné straně, mikrolžička na druhé, délka 185mm, lopatka 6x50mm, mikrolžička 5x9mm, 20ks</t>
  </si>
  <si>
    <t>https://www.thermofisher.cz/produkty/kopist-185mm-5x9-50x6mm</t>
  </si>
  <si>
    <t>nerez ocel, plochý list špachtle(lopatky) na jedné straně, mikrolžička na druhé, délka 150mm, lopatka 6x45mm, mikrolžička 5x9mm, 20ks</t>
  </si>
  <si>
    <t>https://www.thermofisher.cz/produkty/kopist-150mm-5x9-45x6mm</t>
  </si>
  <si>
    <t>Skalpel</t>
  </si>
  <si>
    <t>https://eshop.medin.cz/skalpel-s-plochym-drzadlem-hrotnaty-nerez-20-cm-140-cm</t>
  </si>
  <si>
    <t>https://eshop.medin.cz/skalpel-s-plochym-drzadlem-briskaty-nerez-20-cm-140-cm</t>
  </si>
  <si>
    <t>Pinzeta přímá</t>
  </si>
  <si>
    <t>s plochým držadlem, hrotnatý, délka 140mm, délka čepele 20mm, 20ks</t>
  </si>
  <si>
    <t>s plochým držadlem, bříškatý, délka 140mm, délka čepele 20mm, 15ks</t>
  </si>
  <si>
    <t>špičaté čelisti, nerez ocel, délka 145mm, 20ks</t>
  </si>
  <si>
    <t>zakulacené čelisti, nerez ocel, délka 145mm, 5ks</t>
  </si>
  <si>
    <t>https://www.thermofisher.cz/produkty/pinzeta-prima-spicate-celisti-145mm</t>
  </si>
  <si>
    <t>https://www.thermofisher.cz/produkty/pinzeta-prima-zakulacene-celisti-145mm</t>
  </si>
  <si>
    <t>21100374
ODZ
IMPAKT MV</t>
  </si>
  <si>
    <t>Topné hnízdo</t>
  </si>
  <si>
    <t>100ml, do 450°C, tepelný výkon 90W, Ø×H 185×165 mm, 2ks</t>
  </si>
  <si>
    <t>250ml, do 450°C, tepelný výkon 130W, Ø×H 205×180 mm, 1ks</t>
  </si>
  <si>
    <t>https://cz.vwr.com/store/product?keyword=454-0058</t>
  </si>
  <si>
    <t>https://cz.vwr.com/store/product?keyword=454-0059</t>
  </si>
  <si>
    <t>21290024
ÚŘ
OPVVV RAMSES</t>
  </si>
  <si>
    <t>Blokový termostat</t>
  </si>
  <si>
    <t>počet bloků 2, tepl. Rozsah RT*...120 °C, tepl. Stabilita ±0,2 °C, tepelný výkon 250W, rozměry 151x304x73mm (ŠxHxV), hmotnost 1,3kg, 2ks</t>
  </si>
  <si>
    <t>Blok pro termostat</t>
  </si>
  <si>
    <t>https://cz.vwr.com/store/product?keyword=460-1022</t>
  </si>
  <si>
    <t>https://cz.vwr.com/store/product?keyword=460-1005</t>
  </si>
  <si>
    <t>průměr otvorů 12x17,5mm, pro zkumavky 15-16mm s oblým dnem, hloubka 48,4mm, 4ks</t>
  </si>
  <si>
    <t>21290026
ÚŘ
OPVVV RAMSES</t>
  </si>
  <si>
    <t>Analytické síto</t>
  </si>
  <si>
    <t>100x50mm, drátěná tkanina, nerez, velikost otvorů 0,5mm, 4ks</t>
  </si>
  <si>
    <t>100x50mm, drátěná tkanina, nerez, velikost otvorů 1mm, 4ks</t>
  </si>
  <si>
    <t>Víko prosté</t>
  </si>
  <si>
    <t>k sítům, průměr 100mm, 4ks</t>
  </si>
  <si>
    <t>Dno</t>
  </si>
  <si>
    <t>https://www.mercishop.cz/product/310311015002-sito-analyticke-preciselekt</t>
  </si>
  <si>
    <t>https://www.verkon.cz/prislusenstvi-k-analytickym-situm-preciselekt/?highlight=preciselekt</t>
  </si>
  <si>
    <t>21100371
ODZ
projekt Ministersva Kultury</t>
  </si>
  <si>
    <t>100x50mm, drátěná tkanina, nerez, velikost otvorů 0,5mm, 6ks</t>
  </si>
  <si>
    <t>100x50mm, drátěná tkanina, nerez, velikost otvorů 1mm, 6ks</t>
  </si>
  <si>
    <t>k sítům, průměr 100mm, 6ks</t>
  </si>
  <si>
    <t>k sítům, miska, pro suché prosévání, 100mm, 6ks</t>
  </si>
  <si>
    <t>21290025
ÚŘ
OPVVV</t>
  </si>
  <si>
    <t>Nabídková cena dodavatele</t>
  </si>
  <si>
    <t>Celkem za objednávku</t>
  </si>
  <si>
    <t>k sítům, miska, pro suché prosévání, 100mm, 4ks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</si>
</sst>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theme="4" tint="0.5999900102615356"/>
      <name val="Calibri"/>
      <family val="2"/>
      <scheme val="minor"/>
    </font>
    <font>
      <sz val="10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/>
      <bottom style="double"/>
    </border>
    <border>
      <left style="thin"/>
      <right style="thin"/>
      <top style="double"/>
      <bottom style="double"/>
    </border>
    <border>
      <left style="thin"/>
      <right/>
      <top/>
      <bottom/>
    </border>
    <border>
      <left style="thin"/>
      <right/>
      <top style="thin"/>
      <bottom style="double"/>
    </border>
    <border>
      <left style="thin"/>
      <right/>
      <top style="double"/>
      <bottom style="thin"/>
    </border>
    <border>
      <left style="thin"/>
      <right/>
      <top style="thin"/>
      <bottom style="thin"/>
    </border>
    <border>
      <left style="thin"/>
      <right/>
      <top/>
      <bottom style="double"/>
    </border>
    <border>
      <left/>
      <right style="thin"/>
      <top style="thin"/>
      <bottom style="thin"/>
    </border>
    <border>
      <left/>
      <right style="thin"/>
      <top style="double"/>
      <bottom style="thin"/>
    </border>
    <border>
      <left/>
      <right style="thin"/>
      <top style="thin"/>
      <bottom style="double"/>
    </border>
    <border>
      <left/>
      <right style="thin"/>
      <top/>
      <bottom style="double"/>
    </border>
    <border>
      <left style="thin"/>
      <right style="thin"/>
      <top style="thin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0">
      <alignment/>
      <protection/>
    </xf>
  </cellStyleXfs>
  <cellXfs count="89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0" fillId="0" borderId="2" xfId="0" applyBorder="1"/>
    <xf numFmtId="0" fontId="0" fillId="2" borderId="1" xfId="0" applyFont="1" applyFill="1" applyBorder="1" applyAlignment="1">
      <alignment wrapText="1"/>
    </xf>
    <xf numFmtId="0" fontId="8" fillId="0" borderId="1" xfId="0" applyFont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4" xfId="0" applyFont="1" applyBorder="1" applyAlignment="1">
      <alignment vertical="center" wrapText="1"/>
    </xf>
    <xf numFmtId="0" fontId="7" fillId="0" borderId="4" xfId="20" applyBorder="1" applyAlignment="1">
      <alignment vertical="top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0" fillId="3" borderId="3" xfId="0" applyNumberFormat="1" applyFont="1" applyFill="1" applyBorder="1" applyAlignment="1">
      <alignment vertical="center"/>
    </xf>
    <xf numFmtId="164" fontId="2" fillId="0" borderId="4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8" fillId="0" borderId="6" xfId="0" applyFont="1" applyBorder="1" applyAlignment="1">
      <alignment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/>
    </xf>
    <xf numFmtId="0" fontId="7" fillId="0" borderId="6" xfId="20" applyBorder="1" applyAlignment="1">
      <alignment vertical="top" wrapText="1"/>
    </xf>
    <xf numFmtId="0" fontId="8" fillId="4" borderId="5" xfId="0" applyFont="1" applyFill="1" applyBorder="1" applyAlignment="1">
      <alignment vertical="center" wrapText="1"/>
    </xf>
    <xf numFmtId="0" fontId="8" fillId="4" borderId="3" xfId="0" applyFont="1" applyFill="1" applyBorder="1" applyAlignment="1">
      <alignment vertical="center" wrapText="1"/>
    </xf>
    <xf numFmtId="0" fontId="9" fillId="4" borderId="3" xfId="0" applyFont="1" applyFill="1" applyBorder="1" applyAlignment="1">
      <alignment vertical="center" wrapText="1"/>
    </xf>
    <xf numFmtId="0" fontId="0" fillId="3" borderId="3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/>
    </xf>
    <xf numFmtId="0" fontId="7" fillId="0" borderId="7" xfId="20" applyBorder="1" applyAlignment="1">
      <alignment vertical="top" wrapText="1"/>
    </xf>
    <xf numFmtId="164" fontId="4" fillId="0" borderId="8" xfId="0" applyNumberFormat="1" applyFont="1" applyBorder="1" applyAlignment="1">
      <alignment vertical="center" wrapText="1"/>
    </xf>
    <xf numFmtId="164" fontId="8" fillId="0" borderId="9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0" fontId="9" fillId="4" borderId="10" xfId="0" applyFont="1" applyFill="1" applyBorder="1" applyAlignment="1">
      <alignment vertical="center" wrapText="1"/>
    </xf>
    <xf numFmtId="0" fontId="9" fillId="4" borderId="11" xfId="0" applyFont="1" applyFill="1" applyBorder="1" applyAlignment="1">
      <alignment vertical="center" wrapText="1"/>
    </xf>
    <xf numFmtId="164" fontId="4" fillId="0" borderId="11" xfId="0" applyNumberFormat="1" applyFont="1" applyBorder="1" applyAlignment="1">
      <alignment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8" fillId="0" borderId="6" xfId="0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vertical="center" wrapText="1"/>
    </xf>
    <xf numFmtId="0" fontId="9" fillId="4" borderId="1" xfId="0" applyNumberFormat="1" applyFont="1" applyFill="1" applyBorder="1" applyAlignment="1">
      <alignment vertical="center" wrapText="1"/>
    </xf>
    <xf numFmtId="0" fontId="4" fillId="0" borderId="5" xfId="0" applyNumberFormat="1" applyFont="1" applyBorder="1" applyAlignment="1">
      <alignment horizontal="left" vertical="center" wrapText="1"/>
    </xf>
    <xf numFmtId="0" fontId="4" fillId="0" borderId="6" xfId="0" applyNumberFormat="1" applyFont="1" applyBorder="1" applyAlignment="1">
      <alignment horizontal="left" vertical="center" wrapText="1"/>
    </xf>
    <xf numFmtId="0" fontId="0" fillId="3" borderId="6" xfId="0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" fillId="0" borderId="0" xfId="20" applyBorder="1" applyAlignment="1">
      <alignment horizontal="left" vertical="top"/>
    </xf>
    <xf numFmtId="0" fontId="7" fillId="0" borderId="0" xfId="20" applyAlignment="1">
      <alignment horizontal="left" vertical="top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wrapText="1"/>
    </xf>
    <xf numFmtId="0" fontId="3" fillId="5" borderId="20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7" fillId="3" borderId="1" xfId="20" applyFill="1" applyBorder="1" applyAlignment="1">
      <alignment vertical="top" wrapText="1"/>
    </xf>
    <xf numFmtId="0" fontId="7" fillId="3" borderId="5" xfId="20" applyFill="1" applyBorder="1" applyAlignment="1">
      <alignment vertical="top" wrapText="1"/>
    </xf>
    <xf numFmtId="0" fontId="7" fillId="3" borderId="3" xfId="20" applyFill="1" applyBorder="1" applyAlignment="1">
      <alignment vertical="top" wrapText="1"/>
    </xf>
    <xf numFmtId="0" fontId="7" fillId="3" borderId="6" xfId="20" applyFill="1" applyBorder="1" applyAlignment="1">
      <alignment vertical="top" wrapText="1"/>
    </xf>
    <xf numFmtId="0" fontId="0" fillId="0" borderId="19" xfId="0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0" borderId="0" xfId="20" applyBorder="1" applyAlignment="1">
      <alignment horizontal="left"/>
    </xf>
    <xf numFmtId="0" fontId="0" fillId="2" borderId="1" xfId="0" applyFont="1" applyFill="1" applyBorder="1" applyAlignment="1">
      <alignment horizontal="center" vertical="center" wrapText="1"/>
    </xf>
    <xf numFmtId="164" fontId="7" fillId="0" borderId="4" xfId="20" applyNumberFormat="1" applyBorder="1" applyAlignment="1">
      <alignment vertical="top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z.vwr.com/store/product?keyword=212-1420" TargetMode="External" /><Relationship Id="rId2" Type="http://schemas.openxmlformats.org/officeDocument/2006/relationships/hyperlink" Target="https://cz.vwr.com/store/product?keyword=212-6710" TargetMode="External" /><Relationship Id="rId3" Type="http://schemas.openxmlformats.org/officeDocument/2006/relationships/hyperlink" Target="https://cz.vwr.com/store/product?keyword=212-6897" TargetMode="External" /><Relationship Id="rId4" Type="http://schemas.openxmlformats.org/officeDocument/2006/relationships/hyperlink" Target="https://cz.vwr.com/store/product?keyword=212-6102" TargetMode="External" /><Relationship Id="rId5" Type="http://schemas.openxmlformats.org/officeDocument/2006/relationships/hyperlink" Target="https://cz.vwr.com/store/product?keyword=211-0210" TargetMode="External" /><Relationship Id="rId6" Type="http://schemas.openxmlformats.org/officeDocument/2006/relationships/hyperlink" Target="https://cz.vwr.com/store/product?keyword=454-0058" TargetMode="External" /><Relationship Id="rId7" Type="http://schemas.openxmlformats.org/officeDocument/2006/relationships/hyperlink" Target="https://cz.vwr.com/store/product?keyword=454-0059" TargetMode="External" /><Relationship Id="rId8" Type="http://schemas.openxmlformats.org/officeDocument/2006/relationships/hyperlink" Target="https://cz.vwr.com/store/product?keyword=460-1022" TargetMode="External" /><Relationship Id="rId9" Type="http://schemas.openxmlformats.org/officeDocument/2006/relationships/hyperlink" Target="https://cz.vwr.com/store/product?keyword=460-1005" TargetMode="External" /><Relationship Id="rId10" Type="http://schemas.openxmlformats.org/officeDocument/2006/relationships/hyperlink" Target="https://www.mercishop.cz/product/310311015002-sito-analyticke-preciselekt" TargetMode="External" /><Relationship Id="rId11" Type="http://schemas.openxmlformats.org/officeDocument/2006/relationships/hyperlink" Target="https://www.mercishop.cz/product/310311015002-sito-analyticke-preciselekt" TargetMode="External" /><Relationship Id="rId12" Type="http://schemas.openxmlformats.org/officeDocument/2006/relationships/hyperlink" Target="https://www.verkon.cz/prislusenstvi-k-analytickym-situm-preciselekt/?highlight=preciselekt" TargetMode="External" /><Relationship Id="rId13" Type="http://schemas.openxmlformats.org/officeDocument/2006/relationships/hyperlink" Target="https://www.verkon.cz/prislusenstvi-k-analytickym-situm-preciselekt/?highlight=preciselekt" TargetMode="External" /><Relationship Id="rId14" Type="http://schemas.openxmlformats.org/officeDocument/2006/relationships/hyperlink" Target="https://www.mercishop.cz/product/310311015002-sito-analyticke-preciselekt" TargetMode="External" /><Relationship Id="rId15" Type="http://schemas.openxmlformats.org/officeDocument/2006/relationships/hyperlink" Target="https://www.mercishop.cz/product/310311015002-sito-analyticke-preciselekt" TargetMode="External" /><Relationship Id="rId16" Type="http://schemas.openxmlformats.org/officeDocument/2006/relationships/hyperlink" Target="https://www.verkon.cz/prislusenstvi-k-analytickym-situm-preciselekt/?highlight=preciselekt" TargetMode="External" /><Relationship Id="rId17" Type="http://schemas.openxmlformats.org/officeDocument/2006/relationships/hyperlink" Target="https://www.verkon.cz/prislusenstvi-k-analytickym-situm-preciselekt/?highlight=preciselekt" TargetMode="Externa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3"/>
  <sheetViews>
    <sheetView showGridLines="0" tabSelected="1" workbookViewId="0" topLeftCell="A28">
      <selection activeCell="F36" sqref="F36"/>
    </sheetView>
  </sheetViews>
  <sheetFormatPr defaultColWidth="9.140625" defaultRowHeight="15"/>
  <cols>
    <col min="1" max="1" width="7.28125" style="5" customWidth="1"/>
    <col min="2" max="2" width="27.8515625" style="1" customWidth="1"/>
    <col min="3" max="3" width="66.7109375" style="0" customWidth="1"/>
    <col min="4" max="4" width="15.7109375" style="5" customWidth="1"/>
    <col min="5" max="5" width="15.7109375" style="0" customWidth="1"/>
    <col min="6" max="7" width="39.00390625" style="0" customWidth="1"/>
  </cols>
  <sheetData>
    <row r="1" spans="1:5" ht="45" customHeight="1">
      <c r="A1" s="7" t="s">
        <v>13</v>
      </c>
      <c r="D1" s="72" t="s">
        <v>10</v>
      </c>
      <c r="E1" s="73"/>
    </row>
    <row r="2" spans="4:5" ht="18.75" customHeight="1">
      <c r="D2" s="73"/>
      <c r="E2" s="73"/>
    </row>
    <row r="3" ht="18.75" customHeight="1">
      <c r="A3" s="10" t="s">
        <v>6</v>
      </c>
    </row>
    <row r="4" spans="1:7" ht="32.25" customHeight="1">
      <c r="A4" s="74" t="s">
        <v>9</v>
      </c>
      <c r="B4" s="75"/>
      <c r="C4" s="75"/>
      <c r="D4" s="75"/>
      <c r="E4" s="75"/>
      <c r="F4" s="76"/>
      <c r="G4" s="85"/>
    </row>
    <row r="5" spans="1:7" ht="34.5" customHeight="1">
      <c r="A5" s="3" t="s">
        <v>0</v>
      </c>
      <c r="B5" s="3" t="s">
        <v>1</v>
      </c>
      <c r="C5" s="3" t="s">
        <v>2</v>
      </c>
      <c r="D5" s="52" t="s">
        <v>11</v>
      </c>
      <c r="E5" s="8" t="s">
        <v>3</v>
      </c>
      <c r="F5" s="12" t="s">
        <v>8</v>
      </c>
      <c r="G5" s="87" t="s">
        <v>82</v>
      </c>
    </row>
    <row r="6" spans="1:16" ht="28.5" customHeight="1">
      <c r="A6" s="2"/>
      <c r="B6" s="25" t="s">
        <v>14</v>
      </c>
      <c r="C6" s="40" t="s">
        <v>23</v>
      </c>
      <c r="D6" s="77" t="s">
        <v>37</v>
      </c>
      <c r="E6" s="47"/>
      <c r="F6" s="78"/>
      <c r="G6" s="78"/>
      <c r="H6" s="70" t="s">
        <v>15</v>
      </c>
      <c r="I6" s="71"/>
      <c r="J6" s="71"/>
      <c r="K6" s="71"/>
      <c r="L6" s="71"/>
      <c r="M6" s="71"/>
      <c r="N6" s="54"/>
      <c r="O6" s="54"/>
      <c r="P6" s="54"/>
    </row>
    <row r="7" spans="1:16" ht="15.75" thickBot="1">
      <c r="A7" s="15"/>
      <c r="B7" s="16"/>
      <c r="C7" s="41">
        <v>870</v>
      </c>
      <c r="D7" s="67"/>
      <c r="E7" s="49"/>
      <c r="F7" s="17"/>
      <c r="G7" s="88">
        <v>0</v>
      </c>
      <c r="H7" s="54"/>
      <c r="I7" s="54"/>
      <c r="J7" s="54"/>
      <c r="K7" s="54"/>
      <c r="L7" s="54"/>
      <c r="M7" s="54"/>
      <c r="N7" s="54"/>
      <c r="O7" s="54"/>
      <c r="P7" s="54"/>
    </row>
    <row r="8" spans="1:16" ht="27" customHeight="1" thickTop="1">
      <c r="A8" s="24"/>
      <c r="B8" s="25" t="s">
        <v>14</v>
      </c>
      <c r="C8" s="40" t="s">
        <v>24</v>
      </c>
      <c r="D8" s="67"/>
      <c r="E8" s="48"/>
      <c r="F8" s="79"/>
      <c r="G8" s="80"/>
      <c r="H8" s="70" t="s">
        <v>16</v>
      </c>
      <c r="I8" s="71"/>
      <c r="J8" s="71"/>
      <c r="K8" s="71"/>
      <c r="L8" s="71"/>
      <c r="M8" s="71"/>
      <c r="N8" s="54"/>
      <c r="O8" s="54"/>
      <c r="P8" s="54"/>
    </row>
    <row r="9" spans="1:16" ht="15.75" thickBot="1">
      <c r="A9" s="15"/>
      <c r="B9" s="16"/>
      <c r="C9" s="42">
        <v>1300</v>
      </c>
      <c r="D9" s="67"/>
      <c r="E9" s="49"/>
      <c r="F9" s="17"/>
      <c r="G9" s="88">
        <v>0</v>
      </c>
      <c r="H9" s="54"/>
      <c r="I9" s="54"/>
      <c r="J9" s="54"/>
      <c r="K9" s="54"/>
      <c r="L9" s="54"/>
      <c r="M9" s="54"/>
      <c r="N9" s="54"/>
      <c r="O9" s="54"/>
      <c r="P9" s="54"/>
    </row>
    <row r="10" spans="1:16" ht="15.75" thickTop="1">
      <c r="A10" s="2"/>
      <c r="B10" s="25" t="s">
        <v>14</v>
      </c>
      <c r="C10" s="40" t="s">
        <v>18</v>
      </c>
      <c r="D10" s="67"/>
      <c r="E10" s="47"/>
      <c r="F10" s="78"/>
      <c r="G10" s="80"/>
      <c r="H10" s="70" t="s">
        <v>17</v>
      </c>
      <c r="I10" s="71"/>
      <c r="J10" s="71"/>
      <c r="K10" s="71"/>
      <c r="L10" s="71"/>
      <c r="M10" s="71"/>
      <c r="N10" s="54"/>
      <c r="O10" s="54"/>
      <c r="P10" s="54"/>
    </row>
    <row r="11" spans="1:16" ht="15.75" thickBot="1">
      <c r="A11" s="15"/>
      <c r="B11" s="16"/>
      <c r="C11" s="42">
        <v>190</v>
      </c>
      <c r="D11" s="67"/>
      <c r="E11" s="49"/>
      <c r="F11" s="17"/>
      <c r="G11" s="88">
        <v>0</v>
      </c>
      <c r="H11" s="54"/>
      <c r="I11" s="54"/>
      <c r="J11" s="54"/>
      <c r="K11" s="54"/>
      <c r="L11" s="54"/>
      <c r="M11" s="54"/>
      <c r="N11" s="54"/>
      <c r="O11" s="54"/>
      <c r="P11" s="54"/>
    </row>
    <row r="12" spans="1:16" ht="30.75" thickTop="1">
      <c r="A12" s="2"/>
      <c r="B12" s="25" t="s">
        <v>19</v>
      </c>
      <c r="C12" s="40" t="s">
        <v>21</v>
      </c>
      <c r="D12" s="67"/>
      <c r="E12" s="47"/>
      <c r="F12" s="78"/>
      <c r="G12" s="80"/>
      <c r="H12" s="70" t="s">
        <v>20</v>
      </c>
      <c r="I12" s="71"/>
      <c r="J12" s="71"/>
      <c r="K12" s="71"/>
      <c r="L12" s="71"/>
      <c r="M12" s="71"/>
      <c r="N12" s="54"/>
      <c r="O12" s="54"/>
      <c r="P12" s="54"/>
    </row>
    <row r="13" spans="1:16" ht="15.75" thickBot="1">
      <c r="A13" s="15"/>
      <c r="B13" s="16"/>
      <c r="C13" s="42">
        <v>120</v>
      </c>
      <c r="D13" s="67"/>
      <c r="E13" s="49"/>
      <c r="F13" s="17"/>
      <c r="G13" s="88">
        <v>0</v>
      </c>
      <c r="H13" s="86"/>
      <c r="I13" s="69"/>
      <c r="J13" s="69"/>
      <c r="K13" s="69"/>
      <c r="L13" s="69"/>
      <c r="M13" s="69"/>
      <c r="N13" s="54"/>
      <c r="O13" s="54"/>
      <c r="P13" s="54"/>
    </row>
    <row r="14" spans="1:16" ht="26.25" customHeight="1" thickTop="1">
      <c r="A14" s="24"/>
      <c r="B14" s="32" t="s">
        <v>14</v>
      </c>
      <c r="C14" s="43" t="s">
        <v>28</v>
      </c>
      <c r="D14" s="67"/>
      <c r="E14" s="50"/>
      <c r="F14" s="79"/>
      <c r="G14" s="80"/>
      <c r="H14" s="86" t="s">
        <v>22</v>
      </c>
      <c r="I14" s="69"/>
      <c r="J14" s="69"/>
      <c r="K14" s="69"/>
      <c r="L14" s="69"/>
      <c r="M14" s="69"/>
      <c r="N14" s="54"/>
      <c r="O14" s="54"/>
      <c r="P14" s="54"/>
    </row>
    <row r="15" spans="1:16" ht="15.75" thickBot="1">
      <c r="A15" s="15"/>
      <c r="B15" s="16"/>
      <c r="C15" s="42">
        <v>840</v>
      </c>
      <c r="D15" s="67"/>
      <c r="E15" s="49"/>
      <c r="F15" s="17"/>
      <c r="G15" s="88">
        <v>0</v>
      </c>
      <c r="H15" s="54"/>
      <c r="I15" s="54"/>
      <c r="J15" s="54"/>
      <c r="K15" s="54"/>
      <c r="L15" s="54"/>
      <c r="M15" s="54"/>
      <c r="N15" s="54"/>
      <c r="O15" s="54"/>
      <c r="P15" s="54"/>
    </row>
    <row r="16" spans="1:16" ht="26.25" customHeight="1" thickTop="1">
      <c r="A16" s="2"/>
      <c r="B16" s="26" t="s">
        <v>25</v>
      </c>
      <c r="C16" s="44" t="s">
        <v>29</v>
      </c>
      <c r="D16" s="67"/>
      <c r="E16" s="47"/>
      <c r="F16" s="79"/>
      <c r="G16" s="80"/>
      <c r="H16" s="70" t="s">
        <v>26</v>
      </c>
      <c r="I16" s="70"/>
      <c r="J16" s="70"/>
      <c r="K16" s="70"/>
      <c r="L16" s="70"/>
      <c r="M16" s="70"/>
      <c r="N16" s="54"/>
      <c r="O16" s="54"/>
      <c r="P16" s="54"/>
    </row>
    <row r="17" spans="1:16" ht="15.75" thickBot="1">
      <c r="A17" s="15"/>
      <c r="B17" s="16"/>
      <c r="C17" s="42">
        <v>280</v>
      </c>
      <c r="D17" s="67"/>
      <c r="E17" s="49"/>
      <c r="F17" s="17"/>
      <c r="G17" s="88">
        <v>0</v>
      </c>
      <c r="H17" s="54"/>
      <c r="I17" s="54"/>
      <c r="J17" s="54"/>
      <c r="K17" s="54"/>
      <c r="L17" s="54"/>
      <c r="M17" s="54"/>
      <c r="N17" s="54"/>
      <c r="O17" s="54"/>
      <c r="P17" s="54"/>
    </row>
    <row r="18" spans="1:16" ht="27" customHeight="1" thickTop="1">
      <c r="A18" s="2"/>
      <c r="B18" s="26" t="s">
        <v>25</v>
      </c>
      <c r="C18" s="44" t="s">
        <v>30</v>
      </c>
      <c r="D18" s="67"/>
      <c r="E18" s="47"/>
      <c r="F18" s="79"/>
      <c r="G18" s="80"/>
      <c r="H18" s="70" t="s">
        <v>27</v>
      </c>
      <c r="I18" s="70"/>
      <c r="J18" s="70"/>
      <c r="K18" s="70"/>
      <c r="L18" s="70"/>
      <c r="M18" s="70"/>
      <c r="N18" s="54"/>
      <c r="O18" s="54"/>
      <c r="P18" s="54"/>
    </row>
    <row r="19" spans="1:16" ht="15.75" thickBot="1">
      <c r="A19" s="15"/>
      <c r="B19" s="16"/>
      <c r="C19" s="42">
        <v>316</v>
      </c>
      <c r="D19" s="67"/>
      <c r="E19" s="49"/>
      <c r="F19" s="17"/>
      <c r="G19" s="88">
        <v>0</v>
      </c>
      <c r="H19" s="54"/>
      <c r="I19" s="54"/>
      <c r="J19" s="54"/>
      <c r="K19" s="54"/>
      <c r="L19" s="54"/>
      <c r="M19" s="54"/>
      <c r="N19" s="54"/>
      <c r="O19" s="54"/>
      <c r="P19" s="54"/>
    </row>
    <row r="20" spans="1:16" ht="27.75" customHeight="1" thickTop="1">
      <c r="A20" s="2"/>
      <c r="B20" s="13" t="s">
        <v>25</v>
      </c>
      <c r="C20" s="45" t="s">
        <v>31</v>
      </c>
      <c r="D20" s="67"/>
      <c r="E20" s="47"/>
      <c r="F20" s="79"/>
      <c r="G20" s="80"/>
      <c r="H20" s="70" t="s">
        <v>32</v>
      </c>
      <c r="I20" s="70"/>
      <c r="J20" s="70"/>
      <c r="K20" s="70"/>
      <c r="L20" s="70"/>
      <c r="M20" s="70"/>
      <c r="N20" s="54"/>
      <c r="O20" s="54"/>
      <c r="P20" s="54"/>
    </row>
    <row r="21" spans="1:16" ht="15.75" thickBot="1">
      <c r="A21" s="27"/>
      <c r="B21" s="28"/>
      <c r="C21" s="46">
        <v>316</v>
      </c>
      <c r="D21" s="67"/>
      <c r="E21" s="51"/>
      <c r="F21" s="31"/>
      <c r="G21" s="88">
        <v>0</v>
      </c>
      <c r="H21" s="54"/>
      <c r="I21" s="54"/>
      <c r="J21" s="54"/>
      <c r="K21" s="54"/>
      <c r="L21" s="54"/>
      <c r="M21" s="54"/>
      <c r="N21" s="54"/>
      <c r="O21" s="54"/>
      <c r="P21" s="54"/>
    </row>
    <row r="22" spans="1:16" ht="28.5" customHeight="1" thickTop="1">
      <c r="A22" s="2"/>
      <c r="B22" s="26" t="s">
        <v>25</v>
      </c>
      <c r="C22" s="44" t="s">
        <v>33</v>
      </c>
      <c r="D22" s="67"/>
      <c r="E22" s="47"/>
      <c r="F22" s="79"/>
      <c r="G22" s="80"/>
      <c r="H22" s="70" t="s">
        <v>34</v>
      </c>
      <c r="I22" s="70"/>
      <c r="J22" s="70"/>
      <c r="K22" s="70"/>
      <c r="L22" s="70"/>
      <c r="M22" s="70"/>
      <c r="N22" s="54"/>
      <c r="O22" s="54"/>
      <c r="P22" s="54"/>
    </row>
    <row r="23" spans="1:16" ht="15.75" thickBot="1">
      <c r="A23" s="15"/>
      <c r="B23" s="16"/>
      <c r="C23" s="42">
        <v>316</v>
      </c>
      <c r="D23" s="67"/>
      <c r="E23" s="49"/>
      <c r="F23" s="17"/>
      <c r="G23" s="88">
        <v>0</v>
      </c>
      <c r="H23" s="54"/>
      <c r="I23" s="54"/>
      <c r="J23" s="54"/>
      <c r="K23" s="54"/>
      <c r="L23" s="54"/>
      <c r="M23" s="54"/>
      <c r="N23" s="54"/>
      <c r="O23" s="54"/>
      <c r="P23" s="54"/>
    </row>
    <row r="24" spans="1:16" ht="26.25" customHeight="1" thickTop="1">
      <c r="A24" s="2"/>
      <c r="B24" s="26" t="s">
        <v>25</v>
      </c>
      <c r="C24" s="44" t="s">
        <v>35</v>
      </c>
      <c r="D24" s="67"/>
      <c r="E24" s="47"/>
      <c r="F24" s="79"/>
      <c r="G24" s="80"/>
      <c r="H24" s="70" t="s">
        <v>36</v>
      </c>
      <c r="I24" s="70"/>
      <c r="J24" s="70"/>
      <c r="K24" s="70"/>
      <c r="L24" s="70"/>
      <c r="M24" s="70"/>
      <c r="N24" s="54"/>
      <c r="O24" s="54"/>
      <c r="P24" s="54"/>
    </row>
    <row r="25" spans="1:16" ht="15.75" thickBot="1">
      <c r="A25" s="15"/>
      <c r="B25" s="16"/>
      <c r="C25" s="42">
        <v>316</v>
      </c>
      <c r="D25" s="67"/>
      <c r="E25" s="49"/>
      <c r="F25" s="17"/>
      <c r="G25" s="88">
        <v>0</v>
      </c>
      <c r="H25" s="54"/>
      <c r="I25" s="54"/>
      <c r="J25" s="54"/>
      <c r="K25" s="54"/>
      <c r="L25" s="54"/>
      <c r="M25" s="54"/>
      <c r="N25" s="54"/>
      <c r="O25" s="54"/>
      <c r="P25" s="54"/>
    </row>
    <row r="26" spans="1:16" ht="16.5" thickBot="1" thickTop="1">
      <c r="A26" s="36"/>
      <c r="B26" s="53" t="s">
        <v>83</v>
      </c>
      <c r="C26" s="37">
        <f>SUM(C7,C9,C11,C13,C15,C17,C19,C21,C23,C25)</f>
        <v>4864</v>
      </c>
      <c r="D26" s="68"/>
      <c r="E26" s="38"/>
      <c r="F26" s="39"/>
      <c r="G26" s="88">
        <f>SUM(G7,G9,G11,G13,G15,G17,G19,G21,G23,G25)</f>
        <v>0</v>
      </c>
      <c r="H26" s="54"/>
      <c r="I26" s="54"/>
      <c r="J26" s="54"/>
      <c r="K26" s="54"/>
      <c r="L26" s="54"/>
      <c r="M26" s="54"/>
      <c r="N26" s="54"/>
      <c r="O26" s="54"/>
      <c r="P26" s="54"/>
    </row>
    <row r="27" spans="1:16" ht="30" customHeight="1" thickTop="1">
      <c r="A27" s="14"/>
      <c r="B27" s="33" t="s">
        <v>39</v>
      </c>
      <c r="C27" s="34" t="s">
        <v>40</v>
      </c>
      <c r="D27" s="66" t="s">
        <v>54</v>
      </c>
      <c r="E27" s="35"/>
      <c r="F27" s="80"/>
      <c r="G27" s="80"/>
      <c r="H27" s="70" t="s">
        <v>41</v>
      </c>
      <c r="I27" s="70"/>
      <c r="J27" s="70"/>
      <c r="K27" s="70"/>
      <c r="L27" s="70"/>
      <c r="M27" s="70"/>
      <c r="N27" s="70"/>
      <c r="O27" s="54"/>
      <c r="P27" s="54"/>
    </row>
    <row r="28" spans="1:16" ht="15.75" thickBot="1">
      <c r="A28" s="15"/>
      <c r="B28" s="16"/>
      <c r="C28" s="21">
        <v>1480</v>
      </c>
      <c r="D28" s="67"/>
      <c r="E28" s="23"/>
      <c r="F28" s="17"/>
      <c r="G28" s="88">
        <v>0</v>
      </c>
      <c r="H28" s="54"/>
      <c r="I28" s="54"/>
      <c r="J28" s="54"/>
      <c r="K28" s="54"/>
      <c r="L28" s="54"/>
      <c r="M28" s="54"/>
      <c r="N28" s="54"/>
      <c r="O28" s="54"/>
      <c r="P28" s="54"/>
    </row>
    <row r="29" spans="1:16" ht="26.25" thickTop="1">
      <c r="A29" s="2"/>
      <c r="B29" s="26" t="s">
        <v>39</v>
      </c>
      <c r="C29" s="34" t="s">
        <v>42</v>
      </c>
      <c r="D29" s="67"/>
      <c r="E29" s="4"/>
      <c r="F29" s="79"/>
      <c r="G29" s="80"/>
      <c r="H29" s="70" t="s">
        <v>43</v>
      </c>
      <c r="I29" s="70"/>
      <c r="J29" s="70"/>
      <c r="K29" s="70"/>
      <c r="L29" s="70"/>
      <c r="M29" s="70"/>
      <c r="N29" s="70"/>
      <c r="O29" s="54"/>
      <c r="P29" s="54"/>
    </row>
    <row r="30" spans="1:16" ht="15.75" thickBot="1">
      <c r="A30" s="15"/>
      <c r="B30" s="16"/>
      <c r="C30" s="21">
        <v>1440</v>
      </c>
      <c r="D30" s="67"/>
      <c r="E30" s="23"/>
      <c r="F30" s="17"/>
      <c r="G30" s="88">
        <v>0</v>
      </c>
      <c r="H30" s="54"/>
      <c r="I30" s="54"/>
      <c r="J30" s="54"/>
      <c r="K30" s="54"/>
      <c r="L30" s="54"/>
      <c r="M30" s="54"/>
      <c r="N30" s="54"/>
      <c r="O30" s="54"/>
      <c r="P30" s="54"/>
    </row>
    <row r="31" spans="1:16" ht="15.75" thickTop="1">
      <c r="A31" s="2"/>
      <c r="B31" s="13" t="s">
        <v>44</v>
      </c>
      <c r="C31" s="61" t="s">
        <v>48</v>
      </c>
      <c r="D31" s="67"/>
      <c r="E31" s="4"/>
      <c r="F31" s="79"/>
      <c r="G31" s="80"/>
      <c r="H31" s="70" t="s">
        <v>45</v>
      </c>
      <c r="I31" s="70"/>
      <c r="J31" s="70"/>
      <c r="K31" s="70"/>
      <c r="L31" s="70"/>
      <c r="M31" s="70"/>
      <c r="N31" s="70"/>
      <c r="O31" s="70"/>
      <c r="P31" s="70"/>
    </row>
    <row r="32" spans="1:16" ht="15.75" thickBot="1">
      <c r="A32" s="27"/>
      <c r="B32" s="28"/>
      <c r="C32" s="29">
        <v>2920</v>
      </c>
      <c r="D32" s="67"/>
      <c r="E32" s="30"/>
      <c r="F32" s="31"/>
      <c r="G32" s="88">
        <v>0</v>
      </c>
      <c r="H32" s="54"/>
      <c r="I32" s="54"/>
      <c r="J32" s="54"/>
      <c r="K32" s="54"/>
      <c r="L32" s="54"/>
      <c r="M32" s="54"/>
      <c r="N32" s="54"/>
      <c r="O32" s="54"/>
      <c r="P32" s="54"/>
    </row>
    <row r="33" spans="1:16" ht="15.75" thickTop="1">
      <c r="A33" s="2"/>
      <c r="B33" s="13" t="s">
        <v>44</v>
      </c>
      <c r="C33" s="62" t="s">
        <v>49</v>
      </c>
      <c r="D33" s="67"/>
      <c r="E33" s="4"/>
      <c r="F33" s="79"/>
      <c r="G33" s="80"/>
      <c r="H33" s="70" t="s">
        <v>46</v>
      </c>
      <c r="I33" s="70"/>
      <c r="J33" s="70"/>
      <c r="K33" s="70"/>
      <c r="L33" s="70"/>
      <c r="M33" s="70"/>
      <c r="N33" s="70"/>
      <c r="O33" s="70"/>
      <c r="P33" s="70"/>
    </row>
    <row r="34" spans="1:7" ht="15.75" thickBot="1">
      <c r="A34" s="15"/>
      <c r="B34" s="16"/>
      <c r="C34" s="21">
        <v>2190</v>
      </c>
      <c r="D34" s="67"/>
      <c r="E34" s="23"/>
      <c r="F34" s="17"/>
      <c r="G34" s="88">
        <v>0</v>
      </c>
    </row>
    <row r="35" spans="1:15" ht="15.75" thickTop="1">
      <c r="A35" s="2"/>
      <c r="B35" s="13" t="s">
        <v>47</v>
      </c>
      <c r="C35" s="62" t="s">
        <v>50</v>
      </c>
      <c r="D35" s="67"/>
      <c r="E35" s="4"/>
      <c r="F35" s="79"/>
      <c r="G35" s="80"/>
      <c r="H35" s="70" t="s">
        <v>52</v>
      </c>
      <c r="I35" s="70"/>
      <c r="J35" s="70"/>
      <c r="K35" s="70"/>
      <c r="L35" s="70"/>
      <c r="M35" s="70"/>
      <c r="N35" s="70"/>
      <c r="O35" s="70"/>
    </row>
    <row r="36" spans="1:7" ht="15.75" thickBot="1">
      <c r="A36" s="15"/>
      <c r="B36" s="16"/>
      <c r="C36" s="21">
        <v>2040</v>
      </c>
      <c r="D36" s="67"/>
      <c r="E36" s="23"/>
      <c r="F36" s="17"/>
      <c r="G36" s="88">
        <v>0</v>
      </c>
    </row>
    <row r="37" spans="1:15" ht="15.75" thickTop="1">
      <c r="A37" s="2"/>
      <c r="B37" s="13" t="s">
        <v>47</v>
      </c>
      <c r="C37" s="62" t="s">
        <v>51</v>
      </c>
      <c r="D37" s="67"/>
      <c r="E37" s="4"/>
      <c r="F37" s="79"/>
      <c r="G37" s="80"/>
      <c r="H37" s="70" t="s">
        <v>53</v>
      </c>
      <c r="I37" s="70"/>
      <c r="J37" s="70"/>
      <c r="K37" s="70"/>
      <c r="L37" s="70"/>
      <c r="M37" s="70"/>
      <c r="N37" s="70"/>
      <c r="O37" s="70"/>
    </row>
    <row r="38" spans="1:7" ht="15.75" thickBot="1">
      <c r="A38" s="27"/>
      <c r="B38" s="28"/>
      <c r="C38" s="29">
        <v>480</v>
      </c>
      <c r="D38" s="67"/>
      <c r="E38" s="30"/>
      <c r="F38" s="31"/>
      <c r="G38" s="88">
        <v>0</v>
      </c>
    </row>
    <row r="39" spans="1:7" ht="16.5" thickBot="1" thickTop="1">
      <c r="A39" s="82"/>
      <c r="B39" s="84" t="s">
        <v>83</v>
      </c>
      <c r="C39" s="83">
        <f>SUM(C28,C30,C32,C34,C36,C38)</f>
        <v>10550</v>
      </c>
      <c r="D39" s="68"/>
      <c r="E39" s="30"/>
      <c r="F39" s="31"/>
      <c r="G39" s="88">
        <f>SUM(G28,G30,G32,G34,G36,G38)</f>
        <v>0</v>
      </c>
    </row>
    <row r="40" spans="1:13" ht="16.5" thickBot="1" thickTop="1">
      <c r="A40" s="24"/>
      <c r="B40" s="57" t="s">
        <v>55</v>
      </c>
      <c r="C40" s="63" t="s">
        <v>56</v>
      </c>
      <c r="D40" s="66" t="s">
        <v>60</v>
      </c>
      <c r="E40" s="65"/>
      <c r="F40" s="81"/>
      <c r="G40" s="80"/>
      <c r="H40" s="86" t="s">
        <v>58</v>
      </c>
      <c r="I40" s="69"/>
      <c r="J40" s="69"/>
      <c r="K40" s="69"/>
      <c r="L40" s="69"/>
      <c r="M40" s="69"/>
    </row>
    <row r="41" spans="1:7" ht="16.5" thickBot="1" thickTop="1">
      <c r="A41" s="27"/>
      <c r="B41" s="28"/>
      <c r="C41" s="29">
        <v>16415</v>
      </c>
      <c r="D41" s="67"/>
      <c r="E41" s="30"/>
      <c r="F41" s="31"/>
      <c r="G41" s="88">
        <v>0</v>
      </c>
    </row>
    <row r="42" spans="1:13" ht="16.5" thickBot="1" thickTop="1">
      <c r="A42" s="24"/>
      <c r="B42" s="57" t="s">
        <v>55</v>
      </c>
      <c r="C42" s="63" t="s">
        <v>57</v>
      </c>
      <c r="D42" s="67"/>
      <c r="E42" s="65"/>
      <c r="F42" s="81"/>
      <c r="G42" s="80"/>
      <c r="H42" s="86" t="s">
        <v>59</v>
      </c>
      <c r="I42" s="69"/>
      <c r="J42" s="69"/>
      <c r="K42" s="69"/>
      <c r="L42" s="69"/>
      <c r="M42" s="69"/>
    </row>
    <row r="43" spans="1:7" ht="16.5" thickBot="1" thickTop="1">
      <c r="A43" s="27"/>
      <c r="B43" s="28"/>
      <c r="C43" s="29">
        <v>8435</v>
      </c>
      <c r="D43" s="67"/>
      <c r="E43" s="30"/>
      <c r="F43" s="31"/>
      <c r="G43" s="88">
        <v>0</v>
      </c>
    </row>
    <row r="44" spans="1:7" ht="16.5" thickBot="1" thickTop="1">
      <c r="A44" s="27"/>
      <c r="B44" s="55" t="s">
        <v>83</v>
      </c>
      <c r="C44" s="29">
        <f>SUM(C41,C43)</f>
        <v>24850</v>
      </c>
      <c r="D44" s="68"/>
      <c r="E44" s="30"/>
      <c r="F44" s="31"/>
      <c r="G44" s="88">
        <f>SUM(G41,G43)</f>
        <v>0</v>
      </c>
    </row>
    <row r="45" spans="1:13" ht="30" customHeight="1" thickBot="1" thickTop="1">
      <c r="A45" s="24"/>
      <c r="B45" s="58" t="s">
        <v>61</v>
      </c>
      <c r="C45" s="63" t="s">
        <v>62</v>
      </c>
      <c r="D45" s="66" t="s">
        <v>67</v>
      </c>
      <c r="E45" s="65"/>
      <c r="F45" s="81"/>
      <c r="G45" s="80"/>
      <c r="H45" s="86" t="s">
        <v>65</v>
      </c>
      <c r="I45" s="69"/>
      <c r="J45" s="69"/>
      <c r="K45" s="69"/>
      <c r="L45" s="69"/>
      <c r="M45" s="69"/>
    </row>
    <row r="46" spans="1:7" ht="16.5" thickBot="1" thickTop="1">
      <c r="A46" s="27"/>
      <c r="B46" s="55"/>
      <c r="C46" s="29">
        <v>52243.2</v>
      </c>
      <c r="D46" s="67"/>
      <c r="E46" s="30"/>
      <c r="F46" s="31"/>
      <c r="G46" s="88">
        <v>0</v>
      </c>
    </row>
    <row r="47" spans="1:13" ht="25.5" customHeight="1" thickBot="1" thickTop="1">
      <c r="A47" s="59"/>
      <c r="B47" s="58" t="s">
        <v>63</v>
      </c>
      <c r="C47" s="63" t="s">
        <v>66</v>
      </c>
      <c r="D47" s="67"/>
      <c r="E47" s="65"/>
      <c r="F47" s="81"/>
      <c r="G47" s="80"/>
      <c r="H47" s="86" t="s">
        <v>64</v>
      </c>
      <c r="I47" s="69"/>
      <c r="J47" s="69"/>
      <c r="K47" s="69"/>
      <c r="L47" s="69"/>
      <c r="M47" s="69"/>
    </row>
    <row r="48" spans="1:7" ht="16.5" thickBot="1" thickTop="1">
      <c r="A48" s="27"/>
      <c r="B48" s="55"/>
      <c r="C48" s="29">
        <v>9532.8</v>
      </c>
      <c r="D48" s="67"/>
      <c r="E48" s="30"/>
      <c r="F48" s="31"/>
      <c r="G48" s="88">
        <v>0</v>
      </c>
    </row>
    <row r="49" spans="1:7" ht="16.5" thickBot="1" thickTop="1">
      <c r="A49" s="27"/>
      <c r="B49" s="55" t="s">
        <v>83</v>
      </c>
      <c r="C49" s="29">
        <f>SUM(C46,C48)</f>
        <v>61776</v>
      </c>
      <c r="D49" s="68"/>
      <c r="E49" s="30"/>
      <c r="F49" s="31"/>
      <c r="G49" s="88">
        <f>SUM(G46,G48)</f>
        <v>0</v>
      </c>
    </row>
    <row r="50" spans="1:15" ht="16.5" thickBot="1" thickTop="1">
      <c r="A50" s="24"/>
      <c r="B50" s="58" t="s">
        <v>68</v>
      </c>
      <c r="C50" s="63" t="s">
        <v>69</v>
      </c>
      <c r="D50" s="66" t="s">
        <v>76</v>
      </c>
      <c r="E50" s="65"/>
      <c r="F50" s="81"/>
      <c r="G50" s="80"/>
      <c r="H50" s="86" t="s">
        <v>74</v>
      </c>
      <c r="I50" s="69"/>
      <c r="J50" s="69"/>
      <c r="K50" s="69"/>
      <c r="L50" s="69"/>
      <c r="M50" s="69"/>
      <c r="N50" s="69"/>
      <c r="O50" s="69"/>
    </row>
    <row r="51" spans="1:7" ht="16.5" thickBot="1" thickTop="1">
      <c r="A51" s="27"/>
      <c r="B51" s="55"/>
      <c r="C51" s="29">
        <v>6016</v>
      </c>
      <c r="D51" s="67"/>
      <c r="E51" s="30"/>
      <c r="F51" s="31"/>
      <c r="G51" s="88">
        <v>0</v>
      </c>
    </row>
    <row r="52" spans="1:15" ht="16.5" thickBot="1" thickTop="1">
      <c r="A52" s="27"/>
      <c r="B52" s="60" t="s">
        <v>68</v>
      </c>
      <c r="C52" s="64" t="s">
        <v>70</v>
      </c>
      <c r="D52" s="67"/>
      <c r="E52" s="65"/>
      <c r="F52" s="81"/>
      <c r="G52" s="80"/>
      <c r="H52" s="86" t="s">
        <v>74</v>
      </c>
      <c r="I52" s="69"/>
      <c r="J52" s="69"/>
      <c r="K52" s="69"/>
      <c r="L52" s="69"/>
      <c r="M52" s="69"/>
      <c r="N52" s="69"/>
      <c r="O52" s="69"/>
    </row>
    <row r="53" spans="1:7" ht="16.5" thickBot="1" thickTop="1">
      <c r="A53" s="27"/>
      <c r="B53" s="55"/>
      <c r="C53" s="29">
        <v>6016</v>
      </c>
      <c r="D53" s="67"/>
      <c r="E53" s="30"/>
      <c r="F53" s="31"/>
      <c r="G53" s="88">
        <v>0</v>
      </c>
    </row>
    <row r="54" spans="1:17" ht="16.5" thickBot="1" thickTop="1">
      <c r="A54" s="27"/>
      <c r="B54" s="60" t="s">
        <v>71</v>
      </c>
      <c r="C54" s="64" t="s">
        <v>72</v>
      </c>
      <c r="D54" s="67"/>
      <c r="E54" s="65"/>
      <c r="F54" s="81"/>
      <c r="G54" s="80"/>
      <c r="H54" s="86" t="s">
        <v>75</v>
      </c>
      <c r="I54" s="69"/>
      <c r="J54" s="69"/>
      <c r="K54" s="69"/>
      <c r="L54" s="69"/>
      <c r="M54" s="69"/>
      <c r="N54" s="69"/>
      <c r="O54" s="69"/>
      <c r="P54" s="69"/>
      <c r="Q54" s="69"/>
    </row>
    <row r="55" spans="1:7" ht="16.5" thickBot="1" thickTop="1">
      <c r="A55" s="27"/>
      <c r="B55" s="55"/>
      <c r="C55" s="29">
        <v>1316</v>
      </c>
      <c r="D55" s="67"/>
      <c r="E55" s="30"/>
      <c r="F55" s="31"/>
      <c r="G55" s="88">
        <v>0</v>
      </c>
    </row>
    <row r="56" spans="1:17" ht="16.5" thickBot="1" thickTop="1">
      <c r="A56" s="27"/>
      <c r="B56" s="60" t="s">
        <v>73</v>
      </c>
      <c r="C56" s="64" t="s">
        <v>84</v>
      </c>
      <c r="D56" s="67"/>
      <c r="E56" s="65"/>
      <c r="F56" s="81"/>
      <c r="G56" s="80"/>
      <c r="H56" s="86" t="s">
        <v>75</v>
      </c>
      <c r="I56" s="69"/>
      <c r="J56" s="69"/>
      <c r="K56" s="69"/>
      <c r="L56" s="69"/>
      <c r="M56" s="69"/>
      <c r="N56" s="69"/>
      <c r="O56" s="69"/>
      <c r="P56" s="69"/>
      <c r="Q56" s="69"/>
    </row>
    <row r="57" spans="1:7" ht="16.5" thickBot="1" thickTop="1">
      <c r="A57" s="27"/>
      <c r="B57" s="60"/>
      <c r="C57" s="29">
        <v>1729.6</v>
      </c>
      <c r="D57" s="67"/>
      <c r="E57" s="30"/>
      <c r="F57" s="31"/>
      <c r="G57" s="88">
        <v>0</v>
      </c>
    </row>
    <row r="58" spans="1:7" ht="16.5" thickBot="1" thickTop="1">
      <c r="A58" s="27"/>
      <c r="B58" s="55" t="s">
        <v>83</v>
      </c>
      <c r="C58" s="29">
        <f>SUM(C51,C53,C55,C57)</f>
        <v>15077.6</v>
      </c>
      <c r="D58" s="68"/>
      <c r="E58" s="30"/>
      <c r="F58" s="31"/>
      <c r="G58" s="88">
        <f>SUM(G51,G53,G55,G57)</f>
        <v>0</v>
      </c>
    </row>
    <row r="59" spans="1:15" ht="16.5" thickBot="1" thickTop="1">
      <c r="A59" s="24"/>
      <c r="B59" s="58" t="s">
        <v>68</v>
      </c>
      <c r="C59" s="63" t="s">
        <v>77</v>
      </c>
      <c r="D59" s="66" t="s">
        <v>81</v>
      </c>
      <c r="E59" s="65"/>
      <c r="F59" s="81"/>
      <c r="G59" s="80"/>
      <c r="H59" s="86" t="s">
        <v>74</v>
      </c>
      <c r="I59" s="69"/>
      <c r="J59" s="69"/>
      <c r="K59" s="69"/>
      <c r="L59" s="69"/>
      <c r="M59" s="69"/>
      <c r="N59" s="69"/>
      <c r="O59" s="69"/>
    </row>
    <row r="60" spans="1:7" ht="16.5" thickBot="1" thickTop="1">
      <c r="A60" s="27"/>
      <c r="B60" s="55"/>
      <c r="C60" s="29">
        <v>9024</v>
      </c>
      <c r="D60" s="67"/>
      <c r="E60" s="30"/>
      <c r="F60" s="31"/>
      <c r="G60" s="88">
        <v>0</v>
      </c>
    </row>
    <row r="61" spans="1:15" ht="16.5" thickBot="1" thickTop="1">
      <c r="A61" s="27"/>
      <c r="B61" s="60" t="s">
        <v>68</v>
      </c>
      <c r="C61" s="64" t="s">
        <v>78</v>
      </c>
      <c r="D61" s="67"/>
      <c r="E61" s="65"/>
      <c r="F61" s="81"/>
      <c r="G61" s="80"/>
      <c r="H61" s="86" t="s">
        <v>74</v>
      </c>
      <c r="I61" s="69"/>
      <c r="J61" s="69"/>
      <c r="K61" s="69"/>
      <c r="L61" s="69"/>
      <c r="M61" s="69"/>
      <c r="N61" s="69"/>
      <c r="O61" s="69"/>
    </row>
    <row r="62" spans="1:7" ht="16.5" thickBot="1" thickTop="1">
      <c r="A62" s="27"/>
      <c r="B62" s="55"/>
      <c r="C62" s="29">
        <v>9024</v>
      </c>
      <c r="D62" s="67"/>
      <c r="E62" s="30"/>
      <c r="F62" s="31"/>
      <c r="G62" s="88">
        <v>0</v>
      </c>
    </row>
    <row r="63" spans="1:17" ht="16.5" thickBot="1" thickTop="1">
      <c r="A63" s="27"/>
      <c r="B63" s="60" t="s">
        <v>71</v>
      </c>
      <c r="C63" s="64" t="s">
        <v>79</v>
      </c>
      <c r="D63" s="67"/>
      <c r="E63" s="65"/>
      <c r="F63" s="81"/>
      <c r="G63" s="80"/>
      <c r="H63" s="86" t="s">
        <v>75</v>
      </c>
      <c r="I63" s="69"/>
      <c r="J63" s="69"/>
      <c r="K63" s="69"/>
      <c r="L63" s="69"/>
      <c r="M63" s="69"/>
      <c r="N63" s="69"/>
      <c r="O63" s="69"/>
      <c r="P63" s="69"/>
      <c r="Q63" s="69"/>
    </row>
    <row r="64" spans="1:7" ht="16.5" thickBot="1" thickTop="1">
      <c r="A64" s="27"/>
      <c r="B64" s="55"/>
      <c r="C64" s="29">
        <v>1974</v>
      </c>
      <c r="D64" s="67"/>
      <c r="E64" s="30"/>
      <c r="F64" s="31"/>
      <c r="G64" s="88">
        <v>0</v>
      </c>
    </row>
    <row r="65" spans="1:17" ht="16.5" thickBot="1" thickTop="1">
      <c r="A65" s="27"/>
      <c r="B65" s="60" t="s">
        <v>73</v>
      </c>
      <c r="C65" s="64" t="s">
        <v>80</v>
      </c>
      <c r="D65" s="67"/>
      <c r="E65" s="65"/>
      <c r="F65" s="81"/>
      <c r="G65" s="80"/>
      <c r="H65" s="86" t="s">
        <v>75</v>
      </c>
      <c r="I65" s="69"/>
      <c r="J65" s="69"/>
      <c r="K65" s="69"/>
      <c r="L65" s="69"/>
      <c r="M65" s="69"/>
      <c r="N65" s="69"/>
      <c r="O65" s="69"/>
      <c r="P65" s="69"/>
      <c r="Q65" s="69"/>
    </row>
    <row r="66" spans="1:7" ht="16.5" thickBot="1" thickTop="1">
      <c r="A66" s="27"/>
      <c r="B66" s="60"/>
      <c r="C66" s="29">
        <v>2594.4</v>
      </c>
      <c r="D66" s="67"/>
      <c r="E66" s="30"/>
      <c r="F66" s="31"/>
      <c r="G66" s="88">
        <v>0</v>
      </c>
    </row>
    <row r="67" spans="1:7" ht="16.5" thickBot="1" thickTop="1">
      <c r="A67" s="27"/>
      <c r="B67" s="55" t="s">
        <v>83</v>
      </c>
      <c r="C67" s="29">
        <f>SUM(C60,C62,C64,C66)</f>
        <v>22616.4</v>
      </c>
      <c r="D67" s="68"/>
      <c r="E67" s="30"/>
      <c r="F67" s="31"/>
      <c r="G67" s="88">
        <f>SUM(G60,G62,G64,G66)</f>
        <v>0</v>
      </c>
    </row>
    <row r="68" spans="1:7" ht="16.5" thickBot="1" thickTop="1">
      <c r="A68" s="27"/>
      <c r="B68" s="55" t="s">
        <v>38</v>
      </c>
      <c r="C68" s="29">
        <f>SUM(C26,C39,C44,C49,C58,C67)</f>
        <v>139734</v>
      </c>
      <c r="D68" s="56"/>
      <c r="E68" s="30"/>
      <c r="F68" s="31"/>
      <c r="G68" s="88">
        <f>SUM(G26,G39,G44,G49,G58,G67)</f>
        <v>0</v>
      </c>
    </row>
    <row r="69" spans="1:7" ht="36.75" customHeight="1" thickTop="1">
      <c r="A69" s="14"/>
      <c r="B69" s="19" t="s">
        <v>12</v>
      </c>
      <c r="C69" s="22">
        <f>SUM(C68)</f>
        <v>139734</v>
      </c>
      <c r="D69" s="18"/>
      <c r="E69" s="19" t="s">
        <v>4</v>
      </c>
      <c r="F69" s="20">
        <v>0</v>
      </c>
      <c r="G69" s="20"/>
    </row>
    <row r="70" ht="36.75" customHeight="1"/>
    <row r="71" spans="1:5" ht="15">
      <c r="A71" s="4"/>
      <c r="B71" s="6" t="s">
        <v>5</v>
      </c>
      <c r="E71" s="11"/>
    </row>
    <row r="72" ht="36.75" customHeight="1">
      <c r="E72" s="9" t="s">
        <v>7</v>
      </c>
    </row>
    <row r="73" ht="36.75" customHeight="1">
      <c r="E73" s="9"/>
    </row>
    <row r="74" ht="36.75" customHeight="1"/>
    <row r="75" ht="36.75" customHeight="1"/>
    <row r="76" ht="36.75" customHeight="1"/>
    <row r="77" ht="36.75" customHeight="1"/>
    <row r="78" ht="36.75" customHeight="1"/>
    <row r="79" ht="36.75" customHeight="1"/>
    <row r="80" ht="36.75" customHeight="1"/>
    <row r="81" ht="36.75" customHeight="1"/>
    <row r="82" ht="36.75" customHeight="1"/>
    <row r="83" ht="36.75" customHeight="1"/>
    <row r="84" ht="36.75" customHeight="1"/>
  </sheetData>
  <mergeCells count="37">
    <mergeCell ref="H47:M47"/>
    <mergeCell ref="H45:M45"/>
    <mergeCell ref="D45:D49"/>
    <mergeCell ref="D1:E2"/>
    <mergeCell ref="A4:F4"/>
    <mergeCell ref="H40:M40"/>
    <mergeCell ref="H42:M42"/>
    <mergeCell ref="D6:D26"/>
    <mergeCell ref="D40:D44"/>
    <mergeCell ref="H24:M24"/>
    <mergeCell ref="H27:N27"/>
    <mergeCell ref="H29:N29"/>
    <mergeCell ref="H14:M14"/>
    <mergeCell ref="H16:M16"/>
    <mergeCell ref="H18:M18"/>
    <mergeCell ref="H20:M20"/>
    <mergeCell ref="H22:M22"/>
    <mergeCell ref="H6:M6"/>
    <mergeCell ref="H8:M8"/>
    <mergeCell ref="H10:M10"/>
    <mergeCell ref="H12:M12"/>
    <mergeCell ref="H13:M13"/>
    <mergeCell ref="H31:P31"/>
    <mergeCell ref="H33:P33"/>
    <mergeCell ref="H35:O35"/>
    <mergeCell ref="H37:O37"/>
    <mergeCell ref="D27:D39"/>
    <mergeCell ref="H50:O50"/>
    <mergeCell ref="H52:O52"/>
    <mergeCell ref="H54:Q54"/>
    <mergeCell ref="H56:Q56"/>
    <mergeCell ref="D50:D58"/>
    <mergeCell ref="D59:D67"/>
    <mergeCell ref="H59:O59"/>
    <mergeCell ref="H61:O61"/>
    <mergeCell ref="H63:Q63"/>
    <mergeCell ref="H65:Q65"/>
  </mergeCells>
  <hyperlinks>
    <hyperlink ref="H6" r:id="rId1" display="https://cz.vwr.com/store/product?keyword=212-1420"/>
    <hyperlink ref="H10" r:id="rId2" display="https://cz.vwr.com/store/product?keyword=212-6710"/>
    <hyperlink ref="H12" r:id="rId3" display="https://cz.vwr.com/store/product?keyword=212-6897"/>
    <hyperlink ref="H14" r:id="rId4" display="https://cz.vwr.com/store/product?keyword=212-6102"/>
    <hyperlink ref="H16" r:id="rId5" display="https://cz.vwr.com/store/product?keyword=211-0210"/>
    <hyperlink ref="H40" r:id="rId6" display="https://cz.vwr.com/store/product?keyword=454-0058"/>
    <hyperlink ref="H42" r:id="rId7" display="https://cz.vwr.com/store/product?keyword=454-0059"/>
    <hyperlink ref="H47" r:id="rId8" display="https://cz.vwr.com/store/product?keyword=460-1022"/>
    <hyperlink ref="H45" r:id="rId9" display="https://cz.vwr.com/store/product?keyword=460-1005"/>
    <hyperlink ref="H50" r:id="rId10" display="https://www.mercishop.cz/product/310311015002-sito-analyticke-preciselekt"/>
    <hyperlink ref="H52" r:id="rId11" display="https://www.mercishop.cz/product/310311015002-sito-analyticke-preciselekt"/>
    <hyperlink ref="H54" r:id="rId12" display="https://www.verkon.cz/prislusenstvi-k-analytickym-situm-preciselekt/?highlight=preciselekt"/>
    <hyperlink ref="H56" r:id="rId13" display="https://www.verkon.cz/prislusenstvi-k-analytickym-situm-preciselekt/?highlight=preciselekt"/>
    <hyperlink ref="H59" r:id="rId14" display="https://www.mercishop.cz/product/310311015002-sito-analyticke-preciselekt"/>
    <hyperlink ref="H61" r:id="rId15" display="https://www.mercishop.cz/product/310311015002-sito-analyticke-preciselekt"/>
    <hyperlink ref="H63" r:id="rId16" display="https://www.verkon.cz/prislusenstvi-k-analytickym-situm-preciselekt/?highlight=preciselekt"/>
    <hyperlink ref="H65" r:id="rId17" display="https://www.verkon.cz/prislusenstvi-k-analytickym-situm-preciselekt/?highlight=preciselekt"/>
  </hyperlinks>
  <printOptions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80"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Weinhold</dc:creator>
  <cp:keywords/>
  <dc:description/>
  <cp:lastModifiedBy>Petr Zelenka</cp:lastModifiedBy>
  <cp:lastPrinted>2021-06-01T11:38:24Z</cp:lastPrinted>
  <dcterms:created xsi:type="dcterms:W3CDTF">2018-05-21T11:46:33Z</dcterms:created>
  <dcterms:modified xsi:type="dcterms:W3CDTF">2021-06-18T07:51:34Z</dcterms:modified>
  <cp:category/>
  <cp:version/>
  <cp:contentType/>
  <cp:contentStatus/>
</cp:coreProperties>
</file>