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0" yWindow="0" windowWidth="28800" windowHeight="121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<sst xmlns="http://schemas.openxmlformats.org/spreadsheetml/2006/main" count="71" uniqueCount="63">
  <si>
    <t>Popis položky</t>
  </si>
  <si>
    <t>Požadované technické a funkční vlastnosti, hodnota, množství</t>
  </si>
  <si>
    <t>Parametry nabízeného zboží</t>
  </si>
  <si>
    <t>takto podbarvená pole uchazeč povinně vyplní</t>
  </si>
  <si>
    <t>Doměr</t>
  </si>
  <si>
    <t>Skříňka</t>
  </si>
  <si>
    <t>Deska</t>
  </si>
  <si>
    <t>Armatura</t>
  </si>
  <si>
    <t>Skříňky</t>
  </si>
  <si>
    <t>Služby</t>
  </si>
  <si>
    <t>Doprava</t>
  </si>
  <si>
    <t>Montáž</t>
  </si>
  <si>
    <t>600x570/870mm, laboratorní, výlevková, dveřová na soklu s podpěrou pod výlevku, jednodveřová (dveře bez zámku), police, pro práci ve stoje, levá, 1ks</t>
  </si>
  <si>
    <t>600x570/870mm, laboratorní, výlevková, dveřová na soklu s podpěrou pod výlevku, jednodveřová (dveře bez zámku), police, pro práci ve stoje, pravá, 1ks</t>
  </si>
  <si>
    <t>900x570/870mm, laboratorní, kombinovaná (dveře/zásuvka) na soklu, dveře s jednou policí bez zámku, horní zásuvka bez zámku, dvoudveřová, 1ks</t>
  </si>
  <si>
    <t>450x570/870mm, laboratorní, zásuvková na soklu, pět zásuvek (horní zásuvka bez zámku), pro práci ve stoje, 2ks</t>
  </si>
  <si>
    <t>3020x750/25mm, pracovní, epoxidová pryskyřice, 2x výlevka epoxidová, 1ks</t>
  </si>
  <si>
    <t>levý, rovný se soklem, 18x150/867mm, 1ks</t>
  </si>
  <si>
    <t>pravý, rovný se soklem, 18x150/867mm, 1ks</t>
  </si>
  <si>
    <t>600x350/740mm, nástěnná, jednodveřová, jedna police, dveře plné bez zámku, levá, 3ks</t>
  </si>
  <si>
    <t>600x350/740mm, nástěnná, jednodveřová, jedna police, dveře plné bez zámku, pravá, 2ks</t>
  </si>
  <si>
    <t>600x330/370mm, nástěnná, otevřená, jedna police, 5ks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</si>
  <si>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</si>
  <si>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</si>
  <si>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</si>
  <si>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</si>
  <si>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</si>
  <si>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</si>
  <si>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</si>
  <si>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</si>
  <si>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</si>
  <si>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</si>
  <si>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</si>
  <si>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3a</t>
  </si>
  <si>
    <t>3b</t>
  </si>
  <si>
    <t>Ostatní</t>
  </si>
  <si>
    <t>4a</t>
  </si>
  <si>
    <t>4b</t>
  </si>
  <si>
    <t>Příloha ke Kupní smlouvě - Technická specifikace k VZ "Dodávka laboratorního nábytku"</t>
  </si>
  <si>
    <t>Interní č. UJF objednávky: 23050089 ORF</t>
  </si>
  <si>
    <t>Zadavatel stanovuje následující min. technické požadavky:</t>
  </si>
  <si>
    <t>Předmět plnění</t>
  </si>
  <si>
    <t>Č.</t>
  </si>
  <si>
    <t>Laboratorní stůl</t>
  </si>
  <si>
    <t>Nabídková cena bez DPH za ks</t>
  </si>
  <si>
    <t>Nabídková cena bez DPH celkem</t>
  </si>
  <si>
    <t>počet kusů</t>
  </si>
  <si>
    <t>Předpokládaná hodnota za celek v Kč bez DPH</t>
  </si>
  <si>
    <t>Záruční doba</t>
  </si>
  <si>
    <t>min. 24 měs.</t>
  </si>
  <si>
    <t>do sídla zadavatele</t>
  </si>
  <si>
    <t>v sídle zadavatele</t>
  </si>
  <si>
    <t>Požadavek na splnění norem a certifikátů</t>
  </si>
  <si>
    <t>ČSN EN 13150, ČSN 9100001, ČSN 940401, ČSN EN 14727, ČSN EN 527-2, CE dle směrnice 2014/30/EU a 2014/35/EU</t>
  </si>
  <si>
    <t>Nabídková cena celkem včetně dopravy a montáže, v Kč bez DPH</t>
  </si>
  <si>
    <t>Nabídková cena celkem včetně dopravy a montáže, v Kč s DPH</t>
  </si>
  <si>
    <t>podpis oprávněné osoby dodavatele</t>
  </si>
  <si>
    <t>Předpokládaná hodnota za část 1 v Kč bez DPH</t>
  </si>
  <si>
    <t>Předpokládaná hodnota za část 2 v Kč bez DPH</t>
  </si>
  <si>
    <t>Předpokládaná hodnota za část 3 v Kč bez DPH</t>
  </si>
  <si>
    <t>3020x750/900mm, korpus - lamino + hrany bílá, sokl šedá, dveře + čela spodní - lamino  +hrany bílá, dveře + čela spodní - úchytka alu elox, čela horní lamino + hrany bílá, čela horní úchytka alu elox, sokly 100 mm</t>
  </si>
  <si>
    <t>150x250/300mm, laboratorní, stojánková, směšovací, s klinickou pákou, vysoká, G3/4", 2ks</t>
  </si>
  <si>
    <t>nástěnné, korpus - lamino + hrany bílá, sokl šedá, dveře + čela spodní - lamino + hrany bílá, dveře + čela spodní - úchytka alu elox, čela horní lamino + hrany bílá, čela horní úchytka alu elox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</si>
</sst>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8"/>
      <color theme="4" tint="-0.2499700039625167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21" applyFont="1">
      <alignment/>
      <protection/>
    </xf>
    <xf numFmtId="0" fontId="6" fillId="0" borderId="0" xfId="21" applyFont="1">
      <alignment/>
      <protection/>
    </xf>
    <xf numFmtId="0" fontId="8" fillId="0" borderId="0" xfId="0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164" fontId="0" fillId="0" borderId="0" xfId="0" applyNumberFormat="1"/>
    <xf numFmtId="164" fontId="9" fillId="3" borderId="3" xfId="0" applyNumberFormat="1" applyFont="1" applyFill="1" applyBorder="1" applyAlignment="1">
      <alignment horizontal="center" vertical="center" wrapText="1"/>
    </xf>
    <xf numFmtId="0" fontId="0" fillId="0" borderId="0" xfId="21" applyFont="1">
      <alignment/>
      <protection/>
    </xf>
    <xf numFmtId="0" fontId="0" fillId="0" borderId="4" xfId="2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10" fillId="4" borderId="5" xfId="21" applyFont="1" applyFill="1" applyBorder="1" applyAlignment="1">
      <alignment horizontal="center" vertical="center" wrapText="1"/>
      <protection/>
    </xf>
    <xf numFmtId="0" fontId="10" fillId="4" borderId="6" xfId="21" applyFont="1" applyFill="1" applyBorder="1" applyAlignment="1">
      <alignment horizontal="center" vertical="center" wrapText="1"/>
      <protection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10" fillId="3" borderId="7" xfId="21" applyNumberFormat="1" applyFont="1" applyFill="1" applyBorder="1" applyAlignment="1">
      <alignment horizontal="center" vertical="center"/>
      <protection/>
    </xf>
    <xf numFmtId="164" fontId="10" fillId="3" borderId="8" xfId="21" applyNumberFormat="1" applyFont="1" applyFill="1" applyBorder="1" applyAlignment="1">
      <alignment horizontal="center" vertical="center"/>
      <protection/>
    </xf>
    <xf numFmtId="165" fontId="10" fillId="3" borderId="4" xfId="21" applyNumberFormat="1" applyFont="1" applyFill="1" applyBorder="1" applyAlignment="1">
      <alignment vertical="center"/>
      <protection/>
    </xf>
    <xf numFmtId="164" fontId="10" fillId="3" borderId="9" xfId="21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164" fontId="9" fillId="5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5" fontId="10" fillId="3" borderId="13" xfId="21" applyNumberFormat="1" applyFont="1" applyFill="1" applyBorder="1" applyAlignment="1">
      <alignment horizontal="center" vertical="center"/>
      <protection/>
    </xf>
    <xf numFmtId="165" fontId="10" fillId="3" borderId="14" xfId="21" applyNumberFormat="1" applyFont="1" applyFill="1" applyBorder="1" applyAlignment="1">
      <alignment horizontal="center" vertical="center"/>
      <protection/>
    </xf>
    <xf numFmtId="165" fontId="10" fillId="3" borderId="15" xfId="21" applyNumberFormat="1" applyFont="1" applyFill="1" applyBorder="1" applyAlignment="1">
      <alignment vertical="center"/>
      <protection/>
    </xf>
    <xf numFmtId="165" fontId="10" fillId="3" borderId="16" xfId="21" applyNumberFormat="1" applyFont="1" applyFill="1" applyBorder="1" applyAlignment="1">
      <alignment vertical="center"/>
      <protection/>
    </xf>
    <xf numFmtId="0" fontId="9" fillId="3" borderId="17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164" fontId="9" fillId="3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2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2" fillId="3" borderId="3" xfId="20" applyFont="1" applyFill="1" applyBorder="1" applyAlignment="1">
      <alignment vertical="top" wrapText="1"/>
    </xf>
    <xf numFmtId="164" fontId="7" fillId="3" borderId="21" xfId="20" applyNumberFormat="1" applyFont="1" applyFill="1" applyBorder="1" applyAlignment="1">
      <alignment horizontal="right" vertical="center" wrapText="1"/>
    </xf>
    <xf numFmtId="164" fontId="7" fillId="3" borderId="22" xfId="2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9" fillId="5" borderId="8" xfId="0" applyNumberFormat="1" applyFont="1" applyFill="1" applyBorder="1" applyAlignment="1">
      <alignment horizontal="center" vertical="center" wrapText="1"/>
    </xf>
    <xf numFmtId="164" fontId="7" fillId="3" borderId="3" xfId="20" applyNumberFormat="1" applyFont="1" applyFill="1" applyBorder="1" applyAlignment="1">
      <alignment horizontal="right" vertical="center" wrapText="1"/>
    </xf>
    <xf numFmtId="164" fontId="7" fillId="3" borderId="20" xfId="2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/>
    </xf>
    <xf numFmtId="0" fontId="10" fillId="4" borderId="23" xfId="21" applyFont="1" applyFill="1" applyBorder="1" applyAlignment="1">
      <alignment horizontal="center" vertical="center" wrapText="1"/>
      <protection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5BF25-D447-4FF0-A9FC-983DAAD89371}">
  <dimension ref="A1:K34"/>
  <sheetViews>
    <sheetView showGridLines="0" tabSelected="1" workbookViewId="0" topLeftCell="A1">
      <selection activeCell="E32" sqref="E32"/>
    </sheetView>
  </sheetViews>
  <sheetFormatPr defaultColWidth="9.140625" defaultRowHeight="15"/>
  <cols>
    <col min="1" max="1" width="5.140625" style="0" customWidth="1"/>
    <col min="2" max="2" width="11.7109375" style="0" customWidth="1"/>
    <col min="3" max="3" width="6.00390625" style="0" customWidth="1"/>
    <col min="4" max="4" width="14.7109375" style="0" customWidth="1"/>
    <col min="5" max="5" width="53.7109375" style="0" customWidth="1"/>
    <col min="6" max="6" width="8.28125" style="11" customWidth="1"/>
    <col min="7" max="7" width="42.00390625" style="0" customWidth="1"/>
    <col min="8" max="8" width="13.421875" style="0" customWidth="1"/>
    <col min="9" max="9" width="12.421875" style="0" customWidth="1"/>
    <col min="11" max="11" width="11.421875" style="0" bestFit="1" customWidth="1"/>
  </cols>
  <sheetData>
    <row r="1" spans="1:4" ht="23.25">
      <c r="A1" s="4" t="s">
        <v>38</v>
      </c>
      <c r="B1" s="5"/>
      <c r="C1" s="5"/>
      <c r="D1" s="1"/>
    </row>
    <row r="2" spans="1:4" ht="15">
      <c r="A2" s="6" t="s">
        <v>39</v>
      </c>
      <c r="B2" s="5"/>
      <c r="C2" s="5"/>
      <c r="D2" s="1"/>
    </row>
    <row r="3" spans="1:4" ht="15">
      <c r="A3" s="6"/>
      <c r="B3" s="5"/>
      <c r="C3" s="5"/>
      <c r="D3" s="1"/>
    </row>
    <row r="4" spans="1:4" ht="15.75">
      <c r="A4" s="10"/>
      <c r="B4" s="7" t="s">
        <v>3</v>
      </c>
      <c r="C4" s="7"/>
      <c r="D4" s="1"/>
    </row>
    <row r="5" spans="1:4" ht="15.75">
      <c r="A5" s="7"/>
      <c r="B5" s="7"/>
      <c r="C5" s="7"/>
      <c r="D5" s="1"/>
    </row>
    <row r="6" spans="1:4" ht="15.75" thickBot="1">
      <c r="A6" s="3" t="s">
        <v>40</v>
      </c>
      <c r="B6" s="3"/>
      <c r="C6" s="3"/>
      <c r="D6" s="1"/>
    </row>
    <row r="7" spans="1:9" s="14" customFormat="1" ht="39" thickBot="1">
      <c r="A7" s="70" t="s">
        <v>42</v>
      </c>
      <c r="B7" s="71" t="s">
        <v>41</v>
      </c>
      <c r="C7" s="72" t="s">
        <v>42</v>
      </c>
      <c r="D7" s="72" t="s">
        <v>0</v>
      </c>
      <c r="E7" s="73" t="s">
        <v>1</v>
      </c>
      <c r="F7" s="22" t="s">
        <v>46</v>
      </c>
      <c r="G7" s="73" t="s">
        <v>2</v>
      </c>
      <c r="H7" s="22" t="s">
        <v>44</v>
      </c>
      <c r="I7" s="23" t="s">
        <v>45</v>
      </c>
    </row>
    <row r="8" spans="1:9" ht="50.25" customHeight="1">
      <c r="A8" s="36">
        <v>1</v>
      </c>
      <c r="B8" s="69" t="s">
        <v>43</v>
      </c>
      <c r="C8" s="68" t="s">
        <v>60</v>
      </c>
      <c r="D8" s="68"/>
      <c r="E8" s="68"/>
      <c r="F8" s="68"/>
      <c r="G8" s="15"/>
      <c r="H8" s="55"/>
      <c r="I8" s="56"/>
    </row>
    <row r="9" spans="1:9" ht="24" customHeight="1">
      <c r="A9" s="34"/>
      <c r="B9" s="24"/>
      <c r="C9" s="25" t="s">
        <v>22</v>
      </c>
      <c r="D9" s="26" t="s">
        <v>4</v>
      </c>
      <c r="E9" s="9" t="s">
        <v>17</v>
      </c>
      <c r="F9" s="12">
        <v>1</v>
      </c>
      <c r="G9" s="16"/>
      <c r="H9" s="27">
        <v>0</v>
      </c>
      <c r="I9" s="35">
        <f>SUM(H9*F9)</f>
        <v>0</v>
      </c>
    </row>
    <row r="10" spans="1:9" ht="47.25" customHeight="1">
      <c r="A10" s="34"/>
      <c r="B10" s="24"/>
      <c r="C10" s="25" t="s">
        <v>23</v>
      </c>
      <c r="D10" s="26" t="s">
        <v>5</v>
      </c>
      <c r="E10" s="9" t="s">
        <v>12</v>
      </c>
      <c r="F10" s="12">
        <v>1</v>
      </c>
      <c r="G10" s="16"/>
      <c r="H10" s="27">
        <v>0</v>
      </c>
      <c r="I10" s="35">
        <f>SUM(H10*F10)</f>
        <v>0</v>
      </c>
    </row>
    <row r="11" spans="1:9" ht="45" customHeight="1">
      <c r="A11" s="34"/>
      <c r="B11" s="24"/>
      <c r="C11" s="25" t="s">
        <v>24</v>
      </c>
      <c r="D11" s="26" t="s">
        <v>5</v>
      </c>
      <c r="E11" s="9" t="s">
        <v>13</v>
      </c>
      <c r="F11" s="12">
        <v>1</v>
      </c>
      <c r="G11" s="16"/>
      <c r="H11" s="27">
        <v>0</v>
      </c>
      <c r="I11" s="35">
        <f>SUM(H11*F11)</f>
        <v>0</v>
      </c>
    </row>
    <row r="12" spans="1:9" ht="31.5" customHeight="1">
      <c r="A12" s="34"/>
      <c r="B12" s="24"/>
      <c r="C12" s="25" t="s">
        <v>25</v>
      </c>
      <c r="D12" s="26" t="s">
        <v>5</v>
      </c>
      <c r="E12" s="9" t="s">
        <v>15</v>
      </c>
      <c r="F12" s="12">
        <v>2</v>
      </c>
      <c r="G12" s="16"/>
      <c r="H12" s="27">
        <v>0</v>
      </c>
      <c r="I12" s="35">
        <f>SUM(H12*F12)</f>
        <v>0</v>
      </c>
    </row>
    <row r="13" spans="1:9" ht="42.75" customHeight="1">
      <c r="A13" s="34"/>
      <c r="B13" s="24"/>
      <c r="C13" s="25" t="s">
        <v>26</v>
      </c>
      <c r="D13" s="26" t="s">
        <v>5</v>
      </c>
      <c r="E13" s="9" t="s">
        <v>14</v>
      </c>
      <c r="F13" s="12">
        <v>1</v>
      </c>
      <c r="G13" s="16"/>
      <c r="H13" s="27">
        <v>0</v>
      </c>
      <c r="I13" s="35">
        <f>SUM(H13*F13)</f>
        <v>0</v>
      </c>
    </row>
    <row r="14" spans="1:9" ht="18.75" customHeight="1">
      <c r="A14" s="34"/>
      <c r="B14" s="24"/>
      <c r="C14" s="25" t="s">
        <v>27</v>
      </c>
      <c r="D14" s="26" t="s">
        <v>4</v>
      </c>
      <c r="E14" s="9" t="s">
        <v>18</v>
      </c>
      <c r="F14" s="12">
        <v>1</v>
      </c>
      <c r="G14" s="16"/>
      <c r="H14" s="27">
        <v>0</v>
      </c>
      <c r="I14" s="35">
        <f>SUM(H14*F14)</f>
        <v>0</v>
      </c>
    </row>
    <row r="15" spans="1:9" ht="32.25" customHeight="1">
      <c r="A15" s="34"/>
      <c r="B15" s="24"/>
      <c r="C15" s="25" t="s">
        <v>28</v>
      </c>
      <c r="D15" s="26" t="s">
        <v>6</v>
      </c>
      <c r="E15" s="9" t="s">
        <v>16</v>
      </c>
      <c r="F15" s="12">
        <v>1</v>
      </c>
      <c r="G15" s="16"/>
      <c r="H15" s="27">
        <v>0</v>
      </c>
      <c r="I15" s="35">
        <f>SUM(H15*F15)</f>
        <v>0</v>
      </c>
    </row>
    <row r="16" spans="1:9" ht="30.75" customHeight="1">
      <c r="A16" s="34"/>
      <c r="B16" s="24"/>
      <c r="C16" s="25" t="s">
        <v>29</v>
      </c>
      <c r="D16" s="26" t="s">
        <v>7</v>
      </c>
      <c r="E16" s="9" t="s">
        <v>61</v>
      </c>
      <c r="F16" s="12">
        <v>2</v>
      </c>
      <c r="G16" s="16"/>
      <c r="H16" s="27">
        <v>0</v>
      </c>
      <c r="I16" s="35">
        <f>SUM(H16*F16)</f>
        <v>0</v>
      </c>
    </row>
    <row r="17" spans="1:9" ht="15.75" thickBot="1">
      <c r="A17" s="57" t="s">
        <v>57</v>
      </c>
      <c r="B17" s="58"/>
      <c r="C17" s="58"/>
      <c r="D17" s="58"/>
      <c r="E17" s="18">
        <v>110690</v>
      </c>
      <c r="F17" s="18"/>
      <c r="G17" s="59"/>
      <c r="H17" s="66"/>
      <c r="I17" s="67">
        <f>SUM(I9:I16)</f>
        <v>0</v>
      </c>
    </row>
    <row r="18" spans="1:9" ht="43.5" customHeight="1" thickTop="1">
      <c r="A18" s="36">
        <v>2</v>
      </c>
      <c r="B18" s="29" t="s">
        <v>8</v>
      </c>
      <c r="C18" s="68" t="s">
        <v>62</v>
      </c>
      <c r="D18" s="68"/>
      <c r="E18" s="68"/>
      <c r="F18" s="68"/>
      <c r="G18" s="15"/>
      <c r="H18" s="55"/>
      <c r="I18" s="56"/>
    </row>
    <row r="19" spans="1:11" ht="25.5">
      <c r="A19" s="34"/>
      <c r="B19" s="28"/>
      <c r="C19" s="25" t="s">
        <v>30</v>
      </c>
      <c r="D19" s="26" t="s">
        <v>5</v>
      </c>
      <c r="E19" s="9" t="s">
        <v>19</v>
      </c>
      <c r="F19" s="12">
        <v>3</v>
      </c>
      <c r="G19" s="16"/>
      <c r="H19" s="27">
        <v>0</v>
      </c>
      <c r="I19" s="35">
        <f aca="true" t="shared" si="0" ref="I19:I21">SUM(H19*F19)</f>
        <v>0</v>
      </c>
      <c r="K19" s="17"/>
    </row>
    <row r="20" spans="1:9" ht="25.5">
      <c r="A20" s="34"/>
      <c r="B20" s="28"/>
      <c r="C20" s="25" t="s">
        <v>31</v>
      </c>
      <c r="D20" s="26" t="s">
        <v>5</v>
      </c>
      <c r="E20" s="9" t="s">
        <v>20</v>
      </c>
      <c r="F20" s="12">
        <v>2</v>
      </c>
      <c r="G20" s="16"/>
      <c r="H20" s="27">
        <v>0</v>
      </c>
      <c r="I20" s="35">
        <f t="shared" si="0"/>
        <v>0</v>
      </c>
    </row>
    <row r="21" spans="1:9" ht="15">
      <c r="A21" s="34"/>
      <c r="B21" s="28"/>
      <c r="C21" s="25" t="s">
        <v>32</v>
      </c>
      <c r="D21" s="26" t="s">
        <v>5</v>
      </c>
      <c r="E21" s="9" t="s">
        <v>21</v>
      </c>
      <c r="F21" s="12">
        <v>5</v>
      </c>
      <c r="G21" s="16"/>
      <c r="H21" s="27">
        <v>0</v>
      </c>
      <c r="I21" s="35">
        <f t="shared" si="0"/>
        <v>0</v>
      </c>
    </row>
    <row r="22" spans="1:9" ht="15.75" thickBot="1">
      <c r="A22" s="57" t="s">
        <v>58</v>
      </c>
      <c r="B22" s="58"/>
      <c r="C22" s="58"/>
      <c r="D22" s="58"/>
      <c r="E22" s="18">
        <v>21700</v>
      </c>
      <c r="F22" s="18"/>
      <c r="G22" s="59"/>
      <c r="H22" s="66"/>
      <c r="I22" s="67">
        <f>SUM(I19:I21)</f>
        <v>0</v>
      </c>
    </row>
    <row r="23" spans="1:9" ht="15.75" thickTop="1">
      <c r="A23" s="62">
        <v>3</v>
      </c>
      <c r="B23" s="63" t="s">
        <v>9</v>
      </c>
      <c r="C23" s="53" t="s">
        <v>33</v>
      </c>
      <c r="D23" s="54" t="s">
        <v>10</v>
      </c>
      <c r="E23" s="8" t="s">
        <v>50</v>
      </c>
      <c r="F23" s="13">
        <v>1</v>
      </c>
      <c r="G23" s="15"/>
      <c r="H23" s="64">
        <v>0</v>
      </c>
      <c r="I23" s="65">
        <f aca="true" t="shared" si="1" ref="I23:I24">SUM(H23*F23)</f>
        <v>0</v>
      </c>
    </row>
    <row r="24" spans="1:9" ht="15">
      <c r="A24" s="36"/>
      <c r="B24" s="29"/>
      <c r="C24" s="25" t="s">
        <v>34</v>
      </c>
      <c r="D24" s="26" t="s">
        <v>11</v>
      </c>
      <c r="E24" s="9" t="s">
        <v>51</v>
      </c>
      <c r="F24" s="12">
        <v>1</v>
      </c>
      <c r="G24" s="16"/>
      <c r="H24" s="27">
        <v>0</v>
      </c>
      <c r="I24" s="35">
        <f t="shared" si="1"/>
        <v>0</v>
      </c>
    </row>
    <row r="25" spans="1:9" ht="15.75" thickBot="1">
      <c r="A25" s="57" t="s">
        <v>59</v>
      </c>
      <c r="B25" s="58"/>
      <c r="C25" s="58"/>
      <c r="D25" s="58"/>
      <c r="E25" s="18">
        <v>16410</v>
      </c>
      <c r="F25" s="18"/>
      <c r="G25" s="59"/>
      <c r="H25" s="60"/>
      <c r="I25" s="61">
        <f>SUM(I23:I24)</f>
        <v>0</v>
      </c>
    </row>
    <row r="26" spans="1:9" ht="33" customHeight="1" thickTop="1">
      <c r="A26" s="36">
        <v>4</v>
      </c>
      <c r="B26" s="29" t="s">
        <v>35</v>
      </c>
      <c r="C26" s="53" t="s">
        <v>36</v>
      </c>
      <c r="D26" s="54" t="s">
        <v>48</v>
      </c>
      <c r="E26" s="8" t="s">
        <v>49</v>
      </c>
      <c r="F26" s="13"/>
      <c r="G26" s="15"/>
      <c r="H26" s="55"/>
      <c r="I26" s="56"/>
    </row>
    <row r="27" spans="1:9" ht="45" customHeight="1" thickBot="1">
      <c r="A27" s="44"/>
      <c r="B27" s="45"/>
      <c r="C27" s="46" t="s">
        <v>37</v>
      </c>
      <c r="D27" s="47" t="s">
        <v>52</v>
      </c>
      <c r="E27" s="48" t="s">
        <v>53</v>
      </c>
      <c r="F27" s="49"/>
      <c r="G27" s="50"/>
      <c r="H27" s="51"/>
      <c r="I27" s="52"/>
    </row>
    <row r="28" spans="1:9" ht="15.75" thickTop="1">
      <c r="A28" s="41" t="s">
        <v>47</v>
      </c>
      <c r="B28" s="42"/>
      <c r="C28" s="42"/>
      <c r="D28" s="42"/>
      <c r="E28" s="43">
        <f>SUM(E17+E22+E25)</f>
        <v>148800</v>
      </c>
      <c r="F28" s="39" t="s">
        <v>54</v>
      </c>
      <c r="G28" s="40"/>
      <c r="H28" s="40"/>
      <c r="I28" s="31">
        <f>SUM(I17+I22+I25)</f>
        <v>0</v>
      </c>
    </row>
    <row r="29" spans="1:9" ht="15.75" thickBot="1">
      <c r="A29" s="30"/>
      <c r="B29" s="37"/>
      <c r="C29" s="37"/>
      <c r="D29" s="37"/>
      <c r="E29" s="38"/>
      <c r="F29" s="32" t="s">
        <v>55</v>
      </c>
      <c r="G29" s="32"/>
      <c r="H29" s="32"/>
      <c r="I29" s="33">
        <f>SUM(I28*1.21)</f>
        <v>0</v>
      </c>
    </row>
    <row r="31" spans="1:4" ht="15">
      <c r="A31" s="2"/>
      <c r="B31" s="2"/>
      <c r="C31" s="2"/>
      <c r="D31" s="1"/>
    </row>
    <row r="32" spans="1:4" ht="15">
      <c r="A32" s="2"/>
      <c r="B32" s="2"/>
      <c r="C32" s="2"/>
      <c r="D32" s="1"/>
    </row>
    <row r="33" spans="1:11" ht="75" customHeight="1" thickBot="1">
      <c r="A33" s="2"/>
      <c r="B33" s="2"/>
      <c r="C33" s="2"/>
      <c r="D33" s="1"/>
      <c r="G33" s="20"/>
      <c r="H33" s="20"/>
      <c r="I33" s="20"/>
      <c r="K33" s="19"/>
    </row>
    <row r="34" spans="1:11" ht="15">
      <c r="A34" s="2"/>
      <c r="B34" s="2"/>
      <c r="C34" s="2"/>
      <c r="D34" s="1"/>
      <c r="G34" s="21" t="s">
        <v>56</v>
      </c>
      <c r="H34" s="21"/>
      <c r="I34" s="21"/>
      <c r="J34" s="21"/>
      <c r="K34" s="21"/>
    </row>
  </sheetData>
  <mergeCells count="16">
    <mergeCell ref="G34:K34"/>
    <mergeCell ref="A28:D28"/>
    <mergeCell ref="A29:E29"/>
    <mergeCell ref="A25:D25"/>
    <mergeCell ref="A23:A24"/>
    <mergeCell ref="B23:B24"/>
    <mergeCell ref="A26:A27"/>
    <mergeCell ref="B26:B27"/>
    <mergeCell ref="B8:B16"/>
    <mergeCell ref="A8:A16"/>
    <mergeCell ref="A17:D17"/>
    <mergeCell ref="A22:D22"/>
    <mergeCell ref="B18:B21"/>
    <mergeCell ref="A18:A21"/>
    <mergeCell ref="C18:F18"/>
    <mergeCell ref="C8:F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Matuška</dc:creator>
  <cp:keywords/>
  <dc:description/>
  <cp:lastModifiedBy>Lucie Smolová</cp:lastModifiedBy>
  <cp:lastPrinted>2021-07-13T11:43:49Z</cp:lastPrinted>
  <dcterms:created xsi:type="dcterms:W3CDTF">2021-06-22T10:49:24Z</dcterms:created>
  <dcterms:modified xsi:type="dcterms:W3CDTF">2023-11-08T15:44:52Z</dcterms:modified>
  <cp:category/>
  <cp:version/>
  <cp:contentType/>
  <cp:contentStatus/>
</cp:coreProperties>
</file>