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/>
  <bookViews>
    <workbookView xWindow="0" yWindow="0" windowWidth="28800" windowHeight="118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<sst xmlns="http://schemas.openxmlformats.org/spreadsheetml/2006/main" count="153" uniqueCount="97">
  <si>
    <t>KUSY</t>
  </si>
  <si>
    <t>Č.</t>
  </si>
  <si>
    <t>NÁZEV</t>
  </si>
  <si>
    <t>PARAMETR</t>
  </si>
  <si>
    <t>Záruka</t>
  </si>
  <si>
    <t>Nabídková cena celkem v Kč bez DPH</t>
  </si>
  <si>
    <t>Rozměry</t>
  </si>
  <si>
    <t>Typ</t>
  </si>
  <si>
    <t>Rozhraní</t>
  </si>
  <si>
    <t>min. 24 měsíců</t>
  </si>
  <si>
    <t>min. 1000GB</t>
  </si>
  <si>
    <t>Rychlost čtení/ zápisu</t>
  </si>
  <si>
    <t>Typ úložiště</t>
  </si>
  <si>
    <t>min. 24 měs.</t>
  </si>
  <si>
    <t>Tonery</t>
  </si>
  <si>
    <t>Kompatibilita</t>
  </si>
  <si>
    <t>Kapacita</t>
  </si>
  <si>
    <t>Napětí</t>
  </si>
  <si>
    <t>12V</t>
  </si>
  <si>
    <t>Pevný disk</t>
  </si>
  <si>
    <t>HDD</t>
  </si>
  <si>
    <t>Formát</t>
  </si>
  <si>
    <t>3.5"</t>
  </si>
  <si>
    <t>Kapacita disku/ úložiště</t>
  </si>
  <si>
    <t>Použití</t>
  </si>
  <si>
    <t>do PC, pro monitorovací systémy, interní</t>
  </si>
  <si>
    <t>SATA III</t>
  </si>
  <si>
    <t>min. 110MB/s</t>
  </si>
  <si>
    <t>Technologie zápisu</t>
  </si>
  <si>
    <t>CMR</t>
  </si>
  <si>
    <t>Speciální funkce</t>
  </si>
  <si>
    <t>Advanced format</t>
  </si>
  <si>
    <t>max. 105x30x150mm, hmotnost max. 500g</t>
  </si>
  <si>
    <t>Hlučnost</t>
  </si>
  <si>
    <t>max. 25dB</t>
  </si>
  <si>
    <t>Baterie pro UPS</t>
  </si>
  <si>
    <t>APC DLT1500RMI2U, APC FJT1500RMI2UNC, APC SMC2000I, APC SMT1500RM2U, APC SMT1500RM2UTW, APC SMT1500RMI2U, APC SMT1500RMUS</t>
  </si>
  <si>
    <t>akumulátor, náhradní bateriový pack (4ks baterií)</t>
  </si>
  <si>
    <t>pro tiskárnu Canon i-sensys MF4150</t>
  </si>
  <si>
    <r>
      <t xml:space="preserve">černý, min. 2000 stran, </t>
    </r>
    <r>
      <rPr>
        <b/>
        <sz val="11"/>
        <color rgb="FF000000"/>
        <rFont val="Calibri"/>
        <family val="2"/>
      </rPr>
      <t>kompatibilní</t>
    </r>
  </si>
  <si>
    <t>min. 7Ah</t>
  </si>
  <si>
    <t>Počet článků</t>
  </si>
  <si>
    <t>2ks</t>
  </si>
  <si>
    <t>nabíjecí</t>
  </si>
  <si>
    <t>min. 12 měsíců</t>
  </si>
  <si>
    <t>min. 105Wh</t>
  </si>
  <si>
    <t>8ks</t>
  </si>
  <si>
    <t>Typ článku</t>
  </si>
  <si>
    <t>Pb</t>
  </si>
  <si>
    <t>pro tiskárnu Xerox Phaser 6600DN</t>
  </si>
  <si>
    <r>
      <t xml:space="preserve">magenta, min. 6000 stran, </t>
    </r>
    <r>
      <rPr>
        <b/>
        <sz val="11"/>
        <color rgb="FF000000"/>
        <rFont val="Calibri"/>
        <family val="2"/>
      </rPr>
      <t>kompatibilní</t>
    </r>
  </si>
  <si>
    <r>
      <t xml:space="preserve">cyan, min. 6000 stran, </t>
    </r>
    <r>
      <rPr>
        <b/>
        <sz val="11"/>
        <color rgb="FF000000"/>
        <rFont val="Calibri"/>
        <family val="2"/>
      </rPr>
      <t>kompatibilní</t>
    </r>
  </si>
  <si>
    <r>
      <t xml:space="preserve">žlutá, min. 6000 stran, </t>
    </r>
    <r>
      <rPr>
        <b/>
        <sz val="11"/>
        <color rgb="FF000000"/>
        <rFont val="Calibri"/>
        <family val="2"/>
      </rPr>
      <t>kompatibilní</t>
    </r>
  </si>
  <si>
    <t>pro tiskárnu HP LaserJet PRO M225</t>
  </si>
  <si>
    <r>
      <t xml:space="preserve">černá, min. 2200 stran, </t>
    </r>
    <r>
      <rPr>
        <b/>
        <sz val="11"/>
        <color rgb="FF000000"/>
        <rFont val="Calibri"/>
        <family val="2"/>
      </rPr>
      <t>originální</t>
    </r>
  </si>
  <si>
    <t>pro tiskárnu HP LaserJet 5P</t>
  </si>
  <si>
    <r>
      <t xml:space="preserve">černá, min. 4000 stran, </t>
    </r>
    <r>
      <rPr>
        <b/>
        <sz val="11"/>
        <color rgb="FF000000"/>
        <rFont val="Calibri"/>
        <family val="2"/>
      </rPr>
      <t>kompatibilní</t>
    </r>
  </si>
  <si>
    <t>pro tiskárnu Canon MF 5940dn</t>
  </si>
  <si>
    <r>
      <t xml:space="preserve">černá, min. 6400 stran, </t>
    </r>
    <r>
      <rPr>
        <b/>
        <sz val="11"/>
        <color rgb="FF000000"/>
        <rFont val="Calibri"/>
        <family val="2"/>
      </rPr>
      <t>originální</t>
    </r>
  </si>
  <si>
    <t>pro kopírovací stroj CANON C1225 IR</t>
  </si>
  <si>
    <r>
      <t xml:space="preserve">odpadní nádoba, min. 30000 stran, </t>
    </r>
    <r>
      <rPr>
        <b/>
        <sz val="11"/>
        <color rgb="FF000000"/>
        <rFont val="Calibri"/>
        <family val="2"/>
      </rPr>
      <t>originální</t>
    </r>
  </si>
  <si>
    <r>
      <t xml:space="preserve">magenta, min. 7300 stran, </t>
    </r>
    <r>
      <rPr>
        <b/>
        <sz val="11"/>
        <color rgb="FF000000"/>
        <rFont val="Calibri"/>
        <family val="2"/>
      </rPr>
      <t>originální</t>
    </r>
  </si>
  <si>
    <r>
      <t xml:space="preserve">žlutá, min. 7300 stran, </t>
    </r>
    <r>
      <rPr>
        <b/>
        <sz val="11"/>
        <color rgb="FF000000"/>
        <rFont val="Calibri"/>
        <family val="2"/>
      </rPr>
      <t>originální</t>
    </r>
  </si>
  <si>
    <r>
      <t xml:space="preserve">cyan, min. 7300 stran, </t>
    </r>
    <r>
      <rPr>
        <b/>
        <sz val="11"/>
        <color rgb="FF000000"/>
        <rFont val="Calibri"/>
        <family val="2"/>
      </rPr>
      <t>originální</t>
    </r>
  </si>
  <si>
    <r>
      <t xml:space="preserve">černá, min. 12000 stran, </t>
    </r>
    <r>
      <rPr>
        <b/>
        <sz val="11"/>
        <color rgb="FF000000"/>
        <rFont val="Calibri"/>
        <family val="2"/>
      </rPr>
      <t>originální</t>
    </r>
  </si>
  <si>
    <t>Zadavatel stanovuje tyto minimální technické požadavky:</t>
  </si>
  <si>
    <t>Takto podbarvená pole dodavatel povinně vyplní</t>
  </si>
  <si>
    <t>POŽADOVANÉ PARAMETRY</t>
  </si>
  <si>
    <t>ČÍSLO OBJEDNÁVKY UJF</t>
  </si>
  <si>
    <t>KONKRÉTNÍ PARAMETRY NABÍZENÉHO ZAŘÍZENÍ, příp. SPLNĚNÍ ANO/NE</t>
  </si>
  <si>
    <t>typ/model vedoucí k idetifikaci nabízeného řešení (např. part number, katalogové číslo, apod.)</t>
  </si>
  <si>
    <t>Nabídková cena za ks v Kč bez DPH</t>
  </si>
  <si>
    <t>POPIS, PŘEDPOKLÁDANÁ HODNOTA V KČ BEZ DPH</t>
  </si>
  <si>
    <t>Předpokládaná hodnota za ks / Kč bez DPH</t>
  </si>
  <si>
    <t>Celková cena v Kč bez DPH</t>
  </si>
  <si>
    <t>Celková cena v Kč včetně DPH</t>
  </si>
  <si>
    <t>__________________________________________</t>
  </si>
  <si>
    <t>podpis oprávněné osoby dodavatele</t>
  </si>
  <si>
    <t>Příloha ke kupní smlouvě - Technická specifikace k VZ "Dodávka IT příslušenství a tonerů 01/2023 (RAMSES)"</t>
  </si>
  <si>
    <t>BR1500I</t>
  </si>
  <si>
    <t>alternativní, kompatibilita s</t>
  </si>
  <si>
    <t>Back-UPS CS BK650EI, CyberFor BE700-CP, BE700-FR, BE700G-CP, BE700G-FR</t>
  </si>
  <si>
    <t>odpadní nádoba</t>
  </si>
  <si>
    <t>zobrazovací válec (drum unit)</t>
  </si>
  <si>
    <r>
      <t xml:space="preserve">zobrazovací válec, žlutá, min. 34000 stran, </t>
    </r>
    <r>
      <rPr>
        <b/>
        <sz val="11"/>
        <color rgb="FF000000"/>
        <rFont val="Calibri"/>
        <family val="2"/>
      </rPr>
      <t>originální</t>
    </r>
  </si>
  <si>
    <r>
      <t xml:space="preserve">zobrazovací válec, magenta, min. 34000 stran, </t>
    </r>
    <r>
      <rPr>
        <b/>
        <sz val="11"/>
        <color rgb="FF000000"/>
        <rFont val="Calibri"/>
        <family val="2"/>
      </rPr>
      <t>originální</t>
    </r>
  </si>
  <si>
    <r>
      <t xml:space="preserve">zobrazovací válec, cyan, min. 34000 stran, </t>
    </r>
    <r>
      <rPr>
        <b/>
        <sz val="11"/>
        <color rgb="FF000000"/>
        <rFont val="Calibri"/>
        <family val="2"/>
      </rPr>
      <t>originální</t>
    </r>
  </si>
  <si>
    <r>
      <t xml:space="preserve">zobrazovací válec, černá, min. 32000 stran, </t>
    </r>
    <r>
      <rPr>
        <b/>
        <sz val="11"/>
        <color rgb="FF000000"/>
        <rFont val="Calibri"/>
        <family val="2"/>
      </rPr>
      <t>originální</t>
    </r>
  </si>
  <si>
    <t>23100111
THS (faktura č. 2)</t>
  </si>
  <si>
    <t>23100043
OJR (faktura č. 2)</t>
  </si>
  <si>
    <t>23100010
ÚŘ (faktura č. 2)</t>
  </si>
  <si>
    <t>23100034
ONF (faktura č. 2)</t>
  </si>
  <si>
    <t>23100050
THS (faktura č. 2)</t>
  </si>
  <si>
    <t>23100047
ONF (faktura č. 2)</t>
  </si>
  <si>
    <t>23100030
ODZ (faktura č. 2)</t>
  </si>
  <si>
    <t>23100025
GAČR
ONF (faktura č. 2)</t>
  </si>
  <si>
    <t>23290047
RAMSES      (faktura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</si>
</sst>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double">
        <color rgb="FF000000"/>
      </top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/>
      <right style="medium"/>
      <top/>
      <bottom/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 style="thin">
        <color rgb="FF000000"/>
      </top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medium"/>
      <right style="thin">
        <color rgb="FF000000"/>
      </right>
      <top style="double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/>
      <right style="thin">
        <color rgb="FF000000"/>
      </right>
      <top style="double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6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Font="1" applyAlignment="1">
      <alignment/>
    </xf>
    <xf numFmtId="0" fontId="10" fillId="0" borderId="5" xfId="20" applyFont="1" applyBorder="1" applyAlignment="1">
      <alignment vertical="top"/>
      <protection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5" xfId="20" applyFont="1" applyBorder="1" applyAlignment="1">
      <alignment vertical="center"/>
      <protection/>
    </xf>
    <xf numFmtId="49" fontId="11" fillId="0" borderId="6" xfId="0" applyNumberFormat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/>
    </xf>
    <xf numFmtId="49" fontId="11" fillId="0" borderId="6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3" borderId="9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64" fontId="9" fillId="4" borderId="11" xfId="0" applyNumberFormat="1" applyFont="1" applyFill="1" applyBorder="1" applyAlignment="1">
      <alignment vertical="center" wrapText="1"/>
    </xf>
    <xf numFmtId="0" fontId="0" fillId="5" borderId="10" xfId="0" applyFont="1" applyFill="1" applyBorder="1"/>
    <xf numFmtId="0" fontId="4" fillId="3" borderId="12" xfId="0" applyFont="1" applyFill="1" applyBorder="1" applyAlignment="1">
      <alignment vertical="top"/>
    </xf>
    <xf numFmtId="3" fontId="0" fillId="0" borderId="13" xfId="0" applyNumberFormat="1" applyFont="1" applyBorder="1"/>
    <xf numFmtId="0" fontId="8" fillId="0" borderId="6" xfId="0" applyFont="1" applyBorder="1" applyAlignment="1">
      <alignment/>
    </xf>
    <xf numFmtId="0" fontId="8" fillId="0" borderId="6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3" borderId="14" xfId="0" applyFont="1" applyFill="1" applyBorder="1" applyAlignment="1">
      <alignment vertical="top"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/>
    <xf numFmtId="0" fontId="8" fillId="0" borderId="0" xfId="0" applyFont="1" applyAlignment="1">
      <alignment horizontal="left" vertical="center"/>
    </xf>
    <xf numFmtId="0" fontId="0" fillId="6" borderId="1" xfId="0" applyFont="1" applyFill="1" applyBorder="1"/>
    <xf numFmtId="0" fontId="10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4" fillId="7" borderId="16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/>
    </xf>
    <xf numFmtId="164" fontId="4" fillId="8" borderId="6" xfId="0" applyNumberFormat="1" applyFont="1" applyFill="1" applyBorder="1" applyAlignment="1">
      <alignment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/>
    </xf>
    <xf numFmtId="6" fontId="6" fillId="9" borderId="23" xfId="0" applyNumberFormat="1" applyFont="1" applyFill="1" applyBorder="1" applyAlignment="1">
      <alignment wrapText="1"/>
    </xf>
    <xf numFmtId="0" fontId="6" fillId="10" borderId="24" xfId="0" applyFont="1" applyFill="1" applyBorder="1" applyAlignment="1">
      <alignment horizontal="center" vertical="center" wrapText="1"/>
    </xf>
    <xf numFmtId="0" fontId="3" fillId="11" borderId="24" xfId="0" applyFont="1" applyFill="1" applyBorder="1"/>
    <xf numFmtId="164" fontId="3" fillId="12" borderId="24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/>
    <xf numFmtId="164" fontId="0" fillId="3" borderId="20" xfId="0" applyNumberFormat="1" applyFont="1" applyFill="1" applyBorder="1"/>
    <xf numFmtId="164" fontId="15" fillId="9" borderId="8" xfId="0" applyNumberFormat="1" applyFont="1" applyFill="1" applyBorder="1" applyAlignment="1">
      <alignment horizontal="center" wrapText="1"/>
    </xf>
    <xf numFmtId="164" fontId="6" fillId="8" borderId="25" xfId="0" applyNumberFormat="1" applyFont="1" applyFill="1" applyBorder="1" applyAlignment="1">
      <alignment horizontal="center" vertical="center" wrapText="1"/>
    </xf>
    <xf numFmtId="164" fontId="10" fillId="8" borderId="26" xfId="0" applyNumberFormat="1" applyFont="1" applyFill="1" applyBorder="1" applyAlignment="1">
      <alignment horizontal="center" vertical="center" wrapText="1"/>
    </xf>
    <xf numFmtId="164" fontId="6" fillId="8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21" applyFont="1" applyAlignment="1">
      <alignment vertical="center"/>
      <protection/>
    </xf>
    <xf numFmtId="164" fontId="0" fillId="0" borderId="0" xfId="0" applyNumberFormat="1" applyFont="1" applyAlignment="1">
      <alignment/>
    </xf>
    <xf numFmtId="0" fontId="4" fillId="8" borderId="8" xfId="0" applyFont="1" applyFill="1" applyBorder="1" applyAlignment="1">
      <alignment/>
    </xf>
    <xf numFmtId="164" fontId="4" fillId="8" borderId="8" xfId="0" applyNumberFormat="1" applyFont="1" applyFill="1" applyBorder="1" applyAlignment="1">
      <alignment/>
    </xf>
    <xf numFmtId="0" fontId="4" fillId="8" borderId="8" xfId="0" applyFont="1" applyFill="1" applyBorder="1" applyAlignment="1">
      <alignment horizontal="center" vertical="center" wrapText="1"/>
    </xf>
    <xf numFmtId="0" fontId="3" fillId="11" borderId="28" xfId="0" applyFont="1" applyFill="1" applyBorder="1"/>
    <xf numFmtId="0" fontId="3" fillId="11" borderId="29" xfId="0" applyFont="1" applyFill="1" applyBorder="1"/>
    <xf numFmtId="0" fontId="3" fillId="11" borderId="3" xfId="0" applyFont="1" applyFill="1" applyBorder="1"/>
    <xf numFmtId="164" fontId="9" fillId="4" borderId="8" xfId="0" applyNumberFormat="1" applyFont="1" applyFill="1" applyBorder="1" applyAlignment="1">
      <alignment vertical="center" wrapText="1"/>
    </xf>
    <xf numFmtId="0" fontId="0" fillId="5" borderId="6" xfId="0" applyFont="1" applyFill="1" applyBorder="1"/>
    <xf numFmtId="0" fontId="4" fillId="3" borderId="8" xfId="0" applyFont="1" applyFill="1" applyBorder="1" applyAlignment="1">
      <alignment vertical="top"/>
    </xf>
    <xf numFmtId="3" fontId="0" fillId="0" borderId="15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/>
    <xf numFmtId="164" fontId="0" fillId="0" borderId="32" xfId="0" applyNumberFormat="1" applyFont="1" applyBorder="1"/>
    <xf numFmtId="3" fontId="0" fillId="0" borderId="33" xfId="0" applyNumberFormat="1" applyFont="1" applyBorder="1"/>
    <xf numFmtId="164" fontId="0" fillId="0" borderId="34" xfId="0" applyNumberFormat="1" applyFont="1" applyBorder="1"/>
    <xf numFmtId="3" fontId="0" fillId="0" borderId="35" xfId="0" applyNumberFormat="1" applyFont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6" fontId="9" fillId="13" borderId="36" xfId="0" applyNumberFormat="1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6" fontId="9" fillId="13" borderId="4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vertical="center"/>
    </xf>
    <xf numFmtId="0" fontId="15" fillId="7" borderId="41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164" fontId="9" fillId="8" borderId="57" xfId="0" applyNumberFormat="1" applyFont="1" applyFill="1" applyBorder="1" applyAlignment="1">
      <alignment horizontal="center" vertical="center" wrapText="1"/>
    </xf>
    <xf numFmtId="164" fontId="9" fillId="8" borderId="58" xfId="0" applyNumberFormat="1" applyFont="1" applyFill="1" applyBorder="1" applyAlignment="1">
      <alignment horizontal="center" vertical="center" wrapText="1"/>
    </xf>
    <xf numFmtId="164" fontId="9" fillId="8" borderId="5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10" fillId="8" borderId="60" xfId="0" applyNumberFormat="1" applyFont="1" applyFill="1" applyBorder="1" applyAlignment="1">
      <alignment horizontal="center" vertical="center" wrapText="1"/>
    </xf>
    <xf numFmtId="164" fontId="10" fillId="8" borderId="61" xfId="0" applyNumberFormat="1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center" vertical="center" wrapText="1"/>
    </xf>
    <xf numFmtId="0" fontId="8" fillId="8" borderId="61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showGridLines="0" tabSelected="1" zoomScale="85" zoomScaleNormal="85" workbookViewId="0" topLeftCell="A1">
      <selection activeCell="G27" sqref="G27"/>
    </sheetView>
  </sheetViews>
  <sheetFormatPr defaultColWidth="12.625" defaultRowHeight="14.25"/>
  <cols>
    <col min="1" max="1" width="4.875" style="0" customWidth="1"/>
    <col min="2" max="2" width="13.625" style="0" customWidth="1"/>
    <col min="3" max="3" width="34.75390625" style="0" customWidth="1"/>
    <col min="4" max="4" width="48.75390625" style="0" customWidth="1"/>
    <col min="5" max="5" width="14.25390625" style="0" customWidth="1"/>
    <col min="6" max="6" width="12.75390625" style="0" customWidth="1"/>
    <col min="7" max="7" width="23.50390625" style="0" customWidth="1"/>
    <col min="8" max="8" width="21.25390625" style="0" customWidth="1"/>
    <col min="9" max="9" width="13.625" style="0" customWidth="1"/>
    <col min="10" max="10" width="14.50390625" style="0" customWidth="1"/>
    <col min="11" max="12" width="7.625" style="0" customWidth="1"/>
  </cols>
  <sheetData>
    <row r="1" spans="1:12" ht="23.25">
      <c r="A1" s="40" t="s">
        <v>78</v>
      </c>
      <c r="B1" s="39"/>
      <c r="C1" s="39"/>
      <c r="D1" s="39"/>
      <c r="E1" s="39"/>
      <c r="F1" s="39"/>
      <c r="G1" s="39"/>
      <c r="H1" s="1"/>
      <c r="I1" s="1"/>
      <c r="J1" s="1"/>
      <c r="K1" s="1"/>
      <c r="L1" s="1"/>
    </row>
    <row r="2" spans="1:12" ht="15">
      <c r="A2" s="4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8" customFormat="1" ht="15">
      <c r="A3" s="42"/>
      <c r="B3" s="45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38" customFormat="1" ht="15"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thickBot="1">
      <c r="A5" s="43" t="s">
        <v>65</v>
      </c>
      <c r="B5" s="44"/>
      <c r="C5" s="38"/>
      <c r="D5" s="38"/>
      <c r="E5" s="38"/>
      <c r="F5" s="38"/>
      <c r="G5" s="38"/>
      <c r="H5" s="38"/>
      <c r="I5" s="1"/>
      <c r="J5" s="1"/>
      <c r="K5" s="1"/>
      <c r="L5" s="1"/>
    </row>
    <row r="6" spans="1:12" ht="15">
      <c r="A6" s="104" t="s">
        <v>1</v>
      </c>
      <c r="B6" s="46"/>
      <c r="C6" s="106" t="s">
        <v>67</v>
      </c>
      <c r="D6" s="107"/>
      <c r="E6" s="108" t="s">
        <v>68</v>
      </c>
      <c r="F6" s="108" t="s">
        <v>0</v>
      </c>
      <c r="G6" s="97" t="s">
        <v>69</v>
      </c>
      <c r="H6" s="97" t="s">
        <v>70</v>
      </c>
      <c r="I6" s="97" t="s">
        <v>71</v>
      </c>
      <c r="J6" s="112" t="s">
        <v>5</v>
      </c>
      <c r="K6" s="1"/>
      <c r="L6" s="1"/>
    </row>
    <row r="7" spans="1:12" ht="45" customHeight="1" thickBot="1">
      <c r="A7" s="105"/>
      <c r="B7" s="47" t="s">
        <v>2</v>
      </c>
      <c r="C7" s="48" t="s">
        <v>3</v>
      </c>
      <c r="D7" s="48" t="s">
        <v>72</v>
      </c>
      <c r="E7" s="98"/>
      <c r="F7" s="109"/>
      <c r="G7" s="98"/>
      <c r="H7" s="100"/>
      <c r="I7" s="114"/>
      <c r="J7" s="113"/>
      <c r="K7" s="1"/>
      <c r="L7" s="1"/>
    </row>
    <row r="8" spans="1:12" s="7" customFormat="1" ht="15.75" customHeight="1" thickTop="1">
      <c r="A8" s="90">
        <v>1</v>
      </c>
      <c r="B8" s="99" t="s">
        <v>19</v>
      </c>
      <c r="C8" s="49" t="s">
        <v>73</v>
      </c>
      <c r="D8" s="54">
        <v>970</v>
      </c>
      <c r="E8" s="115" t="s">
        <v>95</v>
      </c>
      <c r="F8" s="55">
        <v>1</v>
      </c>
      <c r="G8" s="56"/>
      <c r="H8" s="83"/>
      <c r="I8" s="57">
        <v>0</v>
      </c>
      <c r="J8" s="77">
        <f>F8*I8</f>
        <v>0</v>
      </c>
      <c r="K8" s="1"/>
      <c r="L8" s="1"/>
    </row>
    <row r="9" spans="1:12" s="7" customFormat="1" ht="15">
      <c r="A9" s="91"/>
      <c r="B9" s="93"/>
      <c r="C9" s="8" t="s">
        <v>12</v>
      </c>
      <c r="D9" s="9" t="s">
        <v>20</v>
      </c>
      <c r="E9" s="116"/>
      <c r="F9" s="101"/>
      <c r="G9" s="5"/>
      <c r="H9" s="84"/>
      <c r="I9" s="4"/>
      <c r="J9" s="78"/>
      <c r="K9" s="1"/>
      <c r="L9" s="1"/>
    </row>
    <row r="10" spans="1:12" s="7" customFormat="1" ht="15">
      <c r="A10" s="91"/>
      <c r="B10" s="93"/>
      <c r="C10" s="34" t="s">
        <v>21</v>
      </c>
      <c r="D10" s="12" t="s">
        <v>22</v>
      </c>
      <c r="E10" s="116"/>
      <c r="F10" s="86"/>
      <c r="G10" s="6"/>
      <c r="H10" s="84"/>
      <c r="I10" s="4"/>
      <c r="J10" s="78"/>
      <c r="K10" s="1"/>
      <c r="L10" s="1"/>
    </row>
    <row r="11" spans="1:12" s="7" customFormat="1" ht="15">
      <c r="A11" s="91"/>
      <c r="B11" s="93"/>
      <c r="C11" s="35" t="s">
        <v>23</v>
      </c>
      <c r="D11" s="13" t="s">
        <v>10</v>
      </c>
      <c r="E11" s="116"/>
      <c r="F11" s="86"/>
      <c r="G11" s="6"/>
      <c r="H11" s="84"/>
      <c r="I11" s="4"/>
      <c r="J11" s="78"/>
      <c r="K11" s="1"/>
      <c r="L11" s="1"/>
    </row>
    <row r="12" spans="1:12" s="7" customFormat="1" ht="15">
      <c r="A12" s="91"/>
      <c r="B12" s="93"/>
      <c r="C12" s="14" t="s">
        <v>24</v>
      </c>
      <c r="D12" s="9" t="s">
        <v>25</v>
      </c>
      <c r="E12" s="116"/>
      <c r="F12" s="86"/>
      <c r="G12" s="6"/>
      <c r="H12" s="84"/>
      <c r="I12" s="4"/>
      <c r="J12" s="78"/>
      <c r="K12" s="1"/>
      <c r="L12" s="1"/>
    </row>
    <row r="13" spans="1:12" s="7" customFormat="1" ht="15">
      <c r="A13" s="91"/>
      <c r="B13" s="93"/>
      <c r="C13" s="14" t="s">
        <v>8</v>
      </c>
      <c r="D13" s="10" t="s">
        <v>26</v>
      </c>
      <c r="E13" s="116"/>
      <c r="F13" s="86"/>
      <c r="G13" s="6"/>
      <c r="H13" s="84"/>
      <c r="I13" s="4"/>
      <c r="J13" s="78"/>
      <c r="K13" s="1"/>
      <c r="L13" s="1"/>
    </row>
    <row r="14" spans="1:12" s="7" customFormat="1" ht="15">
      <c r="A14" s="91"/>
      <c r="B14" s="93"/>
      <c r="C14" s="36" t="s">
        <v>11</v>
      </c>
      <c r="D14" s="11" t="s">
        <v>27</v>
      </c>
      <c r="E14" s="116"/>
      <c r="F14" s="86"/>
      <c r="G14" s="6"/>
      <c r="H14" s="84"/>
      <c r="I14" s="4"/>
      <c r="J14" s="78"/>
      <c r="K14" s="1"/>
      <c r="L14" s="1"/>
    </row>
    <row r="15" spans="1:12" s="7" customFormat="1" ht="15">
      <c r="A15" s="91"/>
      <c r="B15" s="93"/>
      <c r="C15" s="37" t="s">
        <v>28</v>
      </c>
      <c r="D15" s="15" t="s">
        <v>29</v>
      </c>
      <c r="E15" s="116"/>
      <c r="F15" s="86"/>
      <c r="G15" s="6"/>
      <c r="H15" s="84"/>
      <c r="I15" s="4"/>
      <c r="J15" s="78"/>
      <c r="K15" s="1"/>
      <c r="L15" s="1"/>
    </row>
    <row r="16" spans="1:12" s="7" customFormat="1" ht="15">
      <c r="A16" s="91"/>
      <c r="B16" s="93"/>
      <c r="C16" s="37" t="s">
        <v>30</v>
      </c>
      <c r="D16" s="13" t="s">
        <v>31</v>
      </c>
      <c r="E16" s="116"/>
      <c r="F16" s="86"/>
      <c r="G16" s="3"/>
      <c r="H16" s="84"/>
      <c r="I16" s="4"/>
      <c r="J16" s="78"/>
      <c r="K16" s="1"/>
      <c r="L16" s="1"/>
    </row>
    <row r="17" spans="1:12" s="7" customFormat="1" ht="15">
      <c r="A17" s="91"/>
      <c r="B17" s="93"/>
      <c r="C17" s="37" t="s">
        <v>6</v>
      </c>
      <c r="D17" s="19" t="s">
        <v>32</v>
      </c>
      <c r="E17" s="116"/>
      <c r="F17" s="86"/>
      <c r="G17" s="3"/>
      <c r="H17" s="84"/>
      <c r="I17" s="4"/>
      <c r="J17" s="78"/>
      <c r="K17" s="1"/>
      <c r="L17" s="1"/>
    </row>
    <row r="18" spans="1:12" s="7" customFormat="1" ht="15">
      <c r="A18" s="91"/>
      <c r="B18" s="93"/>
      <c r="C18" s="8" t="s">
        <v>33</v>
      </c>
      <c r="D18" s="10" t="s">
        <v>34</v>
      </c>
      <c r="E18" s="116"/>
      <c r="F18" s="86"/>
      <c r="G18" s="6"/>
      <c r="H18" s="84"/>
      <c r="I18" s="4"/>
      <c r="J18" s="78"/>
      <c r="K18" s="1"/>
      <c r="L18" s="1"/>
    </row>
    <row r="19" spans="1:12" s="7" customFormat="1" ht="15.75" thickBot="1">
      <c r="A19" s="91"/>
      <c r="B19" s="93"/>
      <c r="C19" s="16" t="s">
        <v>4</v>
      </c>
      <c r="D19" s="31" t="s">
        <v>13</v>
      </c>
      <c r="E19" s="117"/>
      <c r="F19" s="86"/>
      <c r="G19" s="6"/>
      <c r="H19" s="84"/>
      <c r="I19" s="4"/>
      <c r="J19" s="78"/>
      <c r="K19" s="1"/>
      <c r="L19" s="1"/>
    </row>
    <row r="20" spans="1:12" s="7" customFormat="1" ht="15.75" thickTop="1">
      <c r="A20" s="90">
        <v>2</v>
      </c>
      <c r="B20" s="92" t="s">
        <v>35</v>
      </c>
      <c r="C20" s="49" t="s">
        <v>73</v>
      </c>
      <c r="D20" s="54">
        <v>2190</v>
      </c>
      <c r="E20" s="87" t="s">
        <v>94</v>
      </c>
      <c r="F20" s="55">
        <v>1</v>
      </c>
      <c r="G20" s="56"/>
      <c r="H20" s="83"/>
      <c r="I20" s="57">
        <v>0</v>
      </c>
      <c r="J20" s="77">
        <f>F20*I20</f>
        <v>0</v>
      </c>
      <c r="K20" s="1"/>
      <c r="L20" s="1"/>
    </row>
    <row r="21" spans="1:12" s="7" customFormat="1" ht="15">
      <c r="A21" s="91"/>
      <c r="B21" s="93"/>
      <c r="C21" s="30" t="s">
        <v>7</v>
      </c>
      <c r="D21" s="31" t="s">
        <v>37</v>
      </c>
      <c r="E21" s="102"/>
      <c r="F21" s="101"/>
      <c r="G21" s="5"/>
      <c r="H21" s="84"/>
      <c r="I21" s="4"/>
      <c r="J21" s="78"/>
      <c r="K21" s="1"/>
      <c r="L21" s="1"/>
    </row>
    <row r="22" spans="1:12" s="7" customFormat="1" ht="45">
      <c r="A22" s="91"/>
      <c r="B22" s="93"/>
      <c r="C22" s="30" t="s">
        <v>15</v>
      </c>
      <c r="D22" s="31" t="s">
        <v>36</v>
      </c>
      <c r="E22" s="102"/>
      <c r="F22" s="86"/>
      <c r="G22" s="3"/>
      <c r="H22" s="84"/>
      <c r="I22" s="4"/>
      <c r="J22" s="78"/>
      <c r="K22" s="1"/>
      <c r="L22" s="1"/>
    </row>
    <row r="23" spans="1:12" s="7" customFormat="1" ht="15.75" thickBot="1">
      <c r="A23" s="91"/>
      <c r="B23" s="93"/>
      <c r="C23" s="16" t="s">
        <v>4</v>
      </c>
      <c r="D23" s="17" t="s">
        <v>9</v>
      </c>
      <c r="E23" s="103"/>
      <c r="F23" s="86"/>
      <c r="G23" s="6"/>
      <c r="H23" s="84"/>
      <c r="I23" s="4"/>
      <c r="J23" s="78"/>
      <c r="K23" s="1"/>
      <c r="L23" s="1"/>
    </row>
    <row r="24" spans="1:12" s="20" customFormat="1" ht="15.75" thickTop="1">
      <c r="A24" s="90">
        <v>3</v>
      </c>
      <c r="B24" s="92" t="s">
        <v>35</v>
      </c>
      <c r="C24" s="49" t="s">
        <v>73</v>
      </c>
      <c r="D24" s="54">
        <v>2810</v>
      </c>
      <c r="E24" s="87" t="s">
        <v>93</v>
      </c>
      <c r="F24" s="55">
        <v>1</v>
      </c>
      <c r="G24" s="56"/>
      <c r="H24" s="83"/>
      <c r="I24" s="57">
        <v>0</v>
      </c>
      <c r="J24" s="77">
        <f>F24*I24</f>
        <v>0</v>
      </c>
      <c r="K24" s="1"/>
      <c r="L24" s="1"/>
    </row>
    <row r="25" spans="1:12" s="20" customFormat="1" ht="15">
      <c r="A25" s="91"/>
      <c r="B25" s="93"/>
      <c r="C25" s="30" t="s">
        <v>16</v>
      </c>
      <c r="D25" s="31" t="s">
        <v>40</v>
      </c>
      <c r="E25" s="88"/>
      <c r="F25" s="101"/>
      <c r="G25" s="5"/>
      <c r="H25" s="84"/>
      <c r="I25" s="4"/>
      <c r="J25" s="78"/>
      <c r="K25" s="1"/>
      <c r="L25" s="1"/>
    </row>
    <row r="26" spans="1:12" s="20" customFormat="1" ht="15">
      <c r="A26" s="91"/>
      <c r="B26" s="93"/>
      <c r="C26" s="30" t="s">
        <v>17</v>
      </c>
      <c r="D26" s="31" t="s">
        <v>18</v>
      </c>
      <c r="E26" s="88"/>
      <c r="F26" s="85"/>
      <c r="G26" s="3"/>
      <c r="H26" s="84"/>
      <c r="I26" s="4"/>
      <c r="J26" s="78"/>
      <c r="K26" s="1"/>
      <c r="L26" s="1"/>
    </row>
    <row r="27" spans="1:12" s="20" customFormat="1" ht="15">
      <c r="A27" s="91"/>
      <c r="B27" s="93"/>
      <c r="C27" s="30" t="s">
        <v>41</v>
      </c>
      <c r="D27" s="31" t="s">
        <v>42</v>
      </c>
      <c r="E27" s="88"/>
      <c r="F27" s="85"/>
      <c r="G27" s="6"/>
      <c r="H27" s="84"/>
      <c r="I27" s="4"/>
      <c r="J27" s="78"/>
      <c r="K27" s="1"/>
      <c r="L27" s="1"/>
    </row>
    <row r="28" spans="1:12" s="20" customFormat="1" ht="15">
      <c r="A28" s="91"/>
      <c r="B28" s="93"/>
      <c r="C28" s="30" t="s">
        <v>80</v>
      </c>
      <c r="D28" s="31" t="s">
        <v>79</v>
      </c>
      <c r="E28" s="88"/>
      <c r="F28" s="85"/>
      <c r="G28" s="6"/>
      <c r="H28" s="84"/>
      <c r="I28" s="4"/>
      <c r="J28" s="78"/>
      <c r="K28" s="1"/>
      <c r="L28" s="1"/>
    </row>
    <row r="29" spans="1:12" s="20" customFormat="1" ht="15">
      <c r="A29" s="91"/>
      <c r="B29" s="93"/>
      <c r="C29" s="30" t="s">
        <v>7</v>
      </c>
      <c r="D29" s="31" t="s">
        <v>43</v>
      </c>
      <c r="E29" s="88"/>
      <c r="F29" s="86"/>
      <c r="G29" s="3"/>
      <c r="H29" s="84"/>
      <c r="I29" s="4"/>
      <c r="J29" s="78"/>
      <c r="K29" s="1"/>
      <c r="L29" s="1"/>
    </row>
    <row r="30" spans="1:12" s="20" customFormat="1" ht="15.75" thickBot="1">
      <c r="A30" s="91"/>
      <c r="B30" s="93"/>
      <c r="C30" s="16" t="s">
        <v>4</v>
      </c>
      <c r="D30" s="31" t="s">
        <v>44</v>
      </c>
      <c r="E30" s="88"/>
      <c r="F30" s="86"/>
      <c r="G30" s="6"/>
      <c r="H30" s="84"/>
      <c r="I30" s="4"/>
      <c r="J30" s="78"/>
      <c r="K30" s="1"/>
      <c r="L30" s="1"/>
    </row>
    <row r="31" spans="1:12" s="20" customFormat="1" ht="15.75" thickTop="1">
      <c r="A31" s="90">
        <v>4</v>
      </c>
      <c r="B31" s="92" t="s">
        <v>35</v>
      </c>
      <c r="C31" s="49" t="s">
        <v>73</v>
      </c>
      <c r="D31" s="54">
        <v>1320</v>
      </c>
      <c r="E31" s="88"/>
      <c r="F31" s="55">
        <v>1</v>
      </c>
      <c r="G31" s="56"/>
      <c r="H31" s="83"/>
      <c r="I31" s="57">
        <v>0</v>
      </c>
      <c r="J31" s="77">
        <f>F31*I31</f>
        <v>0</v>
      </c>
      <c r="K31" s="1"/>
      <c r="L31" s="1"/>
    </row>
    <row r="32" spans="1:12" s="20" customFormat="1" ht="15">
      <c r="A32" s="91"/>
      <c r="B32" s="93"/>
      <c r="C32" s="30" t="s">
        <v>16</v>
      </c>
      <c r="D32" s="31" t="s">
        <v>45</v>
      </c>
      <c r="E32" s="88"/>
      <c r="F32" s="85"/>
      <c r="G32" s="5"/>
      <c r="H32" s="84"/>
      <c r="I32" s="4"/>
      <c r="J32" s="78"/>
      <c r="K32" s="1"/>
      <c r="L32" s="1"/>
    </row>
    <row r="33" spans="1:12" s="20" customFormat="1" ht="15">
      <c r="A33" s="91"/>
      <c r="B33" s="93"/>
      <c r="C33" s="30" t="s">
        <v>17</v>
      </c>
      <c r="D33" s="31" t="s">
        <v>18</v>
      </c>
      <c r="E33" s="88"/>
      <c r="F33" s="85"/>
      <c r="G33" s="3"/>
      <c r="H33" s="84"/>
      <c r="I33" s="4"/>
      <c r="J33" s="78"/>
      <c r="K33" s="1"/>
      <c r="L33" s="1"/>
    </row>
    <row r="34" spans="1:12" s="20" customFormat="1" ht="15">
      <c r="A34" s="91"/>
      <c r="B34" s="93"/>
      <c r="C34" s="30" t="s">
        <v>41</v>
      </c>
      <c r="D34" s="31" t="s">
        <v>46</v>
      </c>
      <c r="E34" s="88"/>
      <c r="F34" s="85"/>
      <c r="G34" s="6"/>
      <c r="H34" s="84"/>
      <c r="I34" s="4"/>
      <c r="J34" s="78"/>
      <c r="K34" s="1"/>
      <c r="L34" s="1"/>
    </row>
    <row r="35" spans="1:12" s="20" customFormat="1" ht="15">
      <c r="A35" s="91"/>
      <c r="B35" s="93"/>
      <c r="C35" s="30" t="s">
        <v>7</v>
      </c>
      <c r="D35" s="31" t="s">
        <v>43</v>
      </c>
      <c r="E35" s="88"/>
      <c r="F35" s="85"/>
      <c r="G35" s="3"/>
      <c r="H35" s="84"/>
      <c r="I35" s="4"/>
      <c r="J35" s="78"/>
      <c r="K35" s="1"/>
      <c r="L35" s="1"/>
    </row>
    <row r="36" spans="1:12" s="20" customFormat="1" ht="30">
      <c r="A36" s="91"/>
      <c r="B36" s="93"/>
      <c r="C36" s="30" t="s">
        <v>80</v>
      </c>
      <c r="D36" s="31" t="s">
        <v>81</v>
      </c>
      <c r="E36" s="88"/>
      <c r="F36" s="85"/>
      <c r="G36" s="6"/>
      <c r="H36" s="84"/>
      <c r="I36" s="4"/>
      <c r="J36" s="78"/>
      <c r="K36" s="1"/>
      <c r="L36" s="1"/>
    </row>
    <row r="37" spans="1:12" s="20" customFormat="1" ht="15">
      <c r="A37" s="91"/>
      <c r="B37" s="93"/>
      <c r="C37" s="30" t="s">
        <v>47</v>
      </c>
      <c r="D37" s="31" t="s">
        <v>48</v>
      </c>
      <c r="E37" s="88"/>
      <c r="F37" s="86"/>
      <c r="G37" s="3"/>
      <c r="H37" s="84"/>
      <c r="I37" s="4"/>
      <c r="J37" s="78"/>
      <c r="K37" s="1"/>
      <c r="L37" s="1"/>
    </row>
    <row r="38" spans="1:12" s="20" customFormat="1" ht="15.75" thickBot="1">
      <c r="A38" s="91"/>
      <c r="B38" s="93"/>
      <c r="C38" s="16" t="s">
        <v>4</v>
      </c>
      <c r="D38" s="31" t="s">
        <v>44</v>
      </c>
      <c r="E38" s="89"/>
      <c r="F38" s="86"/>
      <c r="G38" s="6"/>
      <c r="H38" s="84"/>
      <c r="I38" s="4"/>
      <c r="J38" s="78"/>
      <c r="K38" s="1"/>
      <c r="L38" s="1"/>
    </row>
    <row r="39" spans="1:10" s="18" customFormat="1" ht="15.75" thickTop="1">
      <c r="A39" s="118">
        <v>5</v>
      </c>
      <c r="B39" s="121" t="s">
        <v>14</v>
      </c>
      <c r="C39" s="49" t="s">
        <v>73</v>
      </c>
      <c r="D39" s="53">
        <v>370</v>
      </c>
      <c r="E39" s="94" t="s">
        <v>92</v>
      </c>
      <c r="F39" s="52">
        <v>2</v>
      </c>
      <c r="G39" s="56"/>
      <c r="H39" s="32"/>
      <c r="I39" s="58">
        <v>0</v>
      </c>
      <c r="J39" s="79">
        <f>F39*I39</f>
        <v>0</v>
      </c>
    </row>
    <row r="40" spans="1:10" s="18" customFormat="1" ht="15.75" thickBot="1">
      <c r="A40" s="111"/>
      <c r="B40" s="122"/>
      <c r="C40" s="22" t="s">
        <v>38</v>
      </c>
      <c r="D40" s="23" t="s">
        <v>39</v>
      </c>
      <c r="E40" s="96"/>
      <c r="F40" s="24"/>
      <c r="G40" s="25"/>
      <c r="H40" s="26"/>
      <c r="I40" s="27"/>
      <c r="J40" s="80"/>
    </row>
    <row r="41" spans="1:10" s="18" customFormat="1" ht="15.75" thickTop="1">
      <c r="A41" s="119">
        <v>6</v>
      </c>
      <c r="B41" s="123" t="s">
        <v>14</v>
      </c>
      <c r="C41" s="67" t="s">
        <v>73</v>
      </c>
      <c r="D41" s="68">
        <v>1160</v>
      </c>
      <c r="E41" s="94" t="s">
        <v>91</v>
      </c>
      <c r="F41" s="51">
        <v>1</v>
      </c>
      <c r="G41" s="56"/>
      <c r="H41" s="21"/>
      <c r="I41" s="59">
        <v>0</v>
      </c>
      <c r="J41" s="81">
        <f>F41*I41</f>
        <v>0</v>
      </c>
    </row>
    <row r="42" spans="1:10" s="18" customFormat="1" ht="15">
      <c r="A42" s="110"/>
      <c r="B42" s="124"/>
      <c r="C42" s="28" t="s">
        <v>49</v>
      </c>
      <c r="D42" s="29" t="s">
        <v>50</v>
      </c>
      <c r="E42" s="95"/>
      <c r="F42" s="73"/>
      <c r="G42" s="74"/>
      <c r="H42" s="75"/>
      <c r="I42" s="76"/>
      <c r="J42" s="82"/>
    </row>
    <row r="43" spans="1:10" s="18" customFormat="1" ht="15">
      <c r="A43" s="110">
        <v>7</v>
      </c>
      <c r="B43" s="124" t="s">
        <v>14</v>
      </c>
      <c r="C43" s="67" t="s">
        <v>73</v>
      </c>
      <c r="D43" s="50">
        <v>1160</v>
      </c>
      <c r="E43" s="95"/>
      <c r="F43" s="51">
        <v>1</v>
      </c>
      <c r="G43" s="72"/>
      <c r="H43" s="21"/>
      <c r="I43" s="59">
        <v>0</v>
      </c>
      <c r="J43" s="81">
        <f>F43*I43</f>
        <v>0</v>
      </c>
    </row>
    <row r="44" spans="1:10" s="18" customFormat="1" ht="15">
      <c r="A44" s="110"/>
      <c r="B44" s="124"/>
      <c r="C44" s="28" t="s">
        <v>49</v>
      </c>
      <c r="D44" s="29" t="s">
        <v>51</v>
      </c>
      <c r="E44" s="95"/>
      <c r="F44" s="73"/>
      <c r="G44" s="74"/>
      <c r="H44" s="75"/>
      <c r="I44" s="76"/>
      <c r="J44" s="82"/>
    </row>
    <row r="45" spans="1:10" s="20" customFormat="1" ht="15">
      <c r="A45" s="110">
        <v>8</v>
      </c>
      <c r="B45" s="124" t="s">
        <v>14</v>
      </c>
      <c r="C45" s="67" t="s">
        <v>73</v>
      </c>
      <c r="D45" s="50">
        <v>1160</v>
      </c>
      <c r="E45" s="95"/>
      <c r="F45" s="51">
        <v>1</v>
      </c>
      <c r="G45" s="72"/>
      <c r="H45" s="21"/>
      <c r="I45" s="59">
        <v>0</v>
      </c>
      <c r="J45" s="81">
        <f>F45*I45</f>
        <v>0</v>
      </c>
    </row>
    <row r="46" spans="1:10" s="20" customFormat="1" ht="15.75" thickBot="1">
      <c r="A46" s="111"/>
      <c r="B46" s="122"/>
      <c r="C46" s="22" t="s">
        <v>49</v>
      </c>
      <c r="D46" s="23" t="s">
        <v>52</v>
      </c>
      <c r="E46" s="96"/>
      <c r="F46" s="24"/>
      <c r="G46" s="25"/>
      <c r="H46" s="26"/>
      <c r="I46" s="27"/>
      <c r="J46" s="80"/>
    </row>
    <row r="47" spans="1:10" s="20" customFormat="1" ht="15.75" thickTop="1">
      <c r="A47" s="119">
        <v>9</v>
      </c>
      <c r="B47" s="123" t="s">
        <v>14</v>
      </c>
      <c r="C47" s="67" t="s">
        <v>73</v>
      </c>
      <c r="D47" s="68">
        <v>1650</v>
      </c>
      <c r="E47" s="94" t="s">
        <v>90</v>
      </c>
      <c r="F47" s="51">
        <v>1</v>
      </c>
      <c r="G47" s="56"/>
      <c r="H47" s="21"/>
      <c r="I47" s="59">
        <v>0</v>
      </c>
      <c r="J47" s="81">
        <f>F47*I47</f>
        <v>0</v>
      </c>
    </row>
    <row r="48" spans="1:10" s="20" customFormat="1" ht="15.75" thickBot="1">
      <c r="A48" s="111"/>
      <c r="B48" s="122"/>
      <c r="C48" s="22" t="s">
        <v>53</v>
      </c>
      <c r="D48" s="23" t="s">
        <v>54</v>
      </c>
      <c r="E48" s="96"/>
      <c r="F48" s="24"/>
      <c r="G48" s="25"/>
      <c r="H48" s="26"/>
      <c r="I48" s="27"/>
      <c r="J48" s="80"/>
    </row>
    <row r="49" spans="1:10" s="18" customFormat="1" ht="15.75" thickTop="1">
      <c r="A49" s="110">
        <v>10</v>
      </c>
      <c r="B49" s="124" t="s">
        <v>14</v>
      </c>
      <c r="C49" s="49" t="s">
        <v>73</v>
      </c>
      <c r="D49" s="50">
        <v>370</v>
      </c>
      <c r="E49" s="94" t="s">
        <v>89</v>
      </c>
      <c r="F49" s="51">
        <v>1</v>
      </c>
      <c r="G49" s="56"/>
      <c r="H49" s="21"/>
      <c r="I49" s="59">
        <v>0</v>
      </c>
      <c r="J49" s="81">
        <f>F49*I49</f>
        <v>0</v>
      </c>
    </row>
    <row r="50" spans="1:10" s="18" customFormat="1" ht="15.75" thickBot="1">
      <c r="A50" s="111"/>
      <c r="B50" s="122"/>
      <c r="C50" s="22" t="s">
        <v>55</v>
      </c>
      <c r="D50" s="23" t="s">
        <v>56</v>
      </c>
      <c r="E50" s="96"/>
      <c r="F50" s="24"/>
      <c r="G50" s="25"/>
      <c r="H50" s="26"/>
      <c r="I50" s="27"/>
      <c r="J50" s="80"/>
    </row>
    <row r="51" spans="1:10" s="33" customFormat="1" ht="15.75" thickTop="1">
      <c r="A51" s="110">
        <v>11</v>
      </c>
      <c r="B51" s="124" t="s">
        <v>14</v>
      </c>
      <c r="C51" s="49" t="s">
        <v>73</v>
      </c>
      <c r="D51" s="50">
        <v>1980</v>
      </c>
      <c r="E51" s="94" t="s">
        <v>88</v>
      </c>
      <c r="F51" s="51">
        <v>1</v>
      </c>
      <c r="G51" s="56"/>
      <c r="H51" s="21"/>
      <c r="I51" s="59">
        <v>0</v>
      </c>
      <c r="J51" s="81">
        <f>F51*I51</f>
        <v>0</v>
      </c>
    </row>
    <row r="52" spans="1:10" s="33" customFormat="1" ht="15.75" thickBot="1">
      <c r="A52" s="111"/>
      <c r="B52" s="122"/>
      <c r="C52" s="22" t="s">
        <v>57</v>
      </c>
      <c r="D52" s="23" t="s">
        <v>58</v>
      </c>
      <c r="E52" s="96"/>
      <c r="F52" s="24"/>
      <c r="G52" s="25"/>
      <c r="H52" s="26"/>
      <c r="I52" s="27"/>
      <c r="J52" s="80"/>
    </row>
    <row r="53" spans="1:10" s="33" customFormat="1" ht="15.75" thickTop="1">
      <c r="A53" s="118">
        <v>12</v>
      </c>
      <c r="B53" s="121" t="s">
        <v>82</v>
      </c>
      <c r="C53" s="49" t="s">
        <v>73</v>
      </c>
      <c r="D53" s="53">
        <v>490</v>
      </c>
      <c r="E53" s="94" t="s">
        <v>96</v>
      </c>
      <c r="F53" s="52">
        <v>1</v>
      </c>
      <c r="G53" s="56"/>
      <c r="H53" s="32"/>
      <c r="I53" s="58">
        <v>0</v>
      </c>
      <c r="J53" s="79">
        <f>F53*I53</f>
        <v>0</v>
      </c>
    </row>
    <row r="54" spans="1:10" s="33" customFormat="1" ht="15">
      <c r="A54" s="110"/>
      <c r="B54" s="124"/>
      <c r="C54" s="28" t="s">
        <v>59</v>
      </c>
      <c r="D54" s="29" t="s">
        <v>60</v>
      </c>
      <c r="E54" s="95"/>
      <c r="F54" s="73"/>
      <c r="G54" s="74"/>
      <c r="H54" s="75"/>
      <c r="I54" s="76"/>
      <c r="J54" s="82"/>
    </row>
    <row r="55" spans="1:10" s="33" customFormat="1" ht="15">
      <c r="A55" s="110">
        <v>13</v>
      </c>
      <c r="B55" s="124" t="s">
        <v>14</v>
      </c>
      <c r="C55" s="67" t="s">
        <v>73</v>
      </c>
      <c r="D55" s="50">
        <v>3400</v>
      </c>
      <c r="E55" s="95"/>
      <c r="F55" s="51">
        <v>2</v>
      </c>
      <c r="G55" s="72"/>
      <c r="H55" s="21"/>
      <c r="I55" s="59">
        <v>0</v>
      </c>
      <c r="J55" s="81">
        <f>F55*I55</f>
        <v>0</v>
      </c>
    </row>
    <row r="56" spans="1:10" s="33" customFormat="1" ht="15">
      <c r="A56" s="110"/>
      <c r="B56" s="124"/>
      <c r="C56" s="28" t="s">
        <v>59</v>
      </c>
      <c r="D56" s="29" t="s">
        <v>61</v>
      </c>
      <c r="E56" s="95"/>
      <c r="F56" s="73"/>
      <c r="G56" s="74"/>
      <c r="H56" s="75"/>
      <c r="I56" s="76"/>
      <c r="J56" s="82"/>
    </row>
    <row r="57" spans="1:10" s="33" customFormat="1" ht="15">
      <c r="A57" s="110">
        <v>14</v>
      </c>
      <c r="B57" s="124" t="s">
        <v>14</v>
      </c>
      <c r="C57" s="67" t="s">
        <v>73</v>
      </c>
      <c r="D57" s="50">
        <v>3400</v>
      </c>
      <c r="E57" s="95"/>
      <c r="F57" s="51">
        <v>2</v>
      </c>
      <c r="G57" s="72"/>
      <c r="H57" s="21"/>
      <c r="I57" s="59">
        <v>0</v>
      </c>
      <c r="J57" s="81">
        <f>F57*I57</f>
        <v>0</v>
      </c>
    </row>
    <row r="58" spans="1:10" s="33" customFormat="1" ht="15">
      <c r="A58" s="110"/>
      <c r="B58" s="124"/>
      <c r="C58" s="28" t="s">
        <v>59</v>
      </c>
      <c r="D58" s="29" t="s">
        <v>62</v>
      </c>
      <c r="E58" s="95"/>
      <c r="F58" s="73"/>
      <c r="G58" s="74"/>
      <c r="H58" s="75"/>
      <c r="I58" s="76"/>
      <c r="J58" s="82"/>
    </row>
    <row r="59" spans="1:10" s="33" customFormat="1" ht="15">
      <c r="A59" s="110">
        <v>15</v>
      </c>
      <c r="B59" s="124" t="s">
        <v>14</v>
      </c>
      <c r="C59" s="67" t="s">
        <v>73</v>
      </c>
      <c r="D59" s="50">
        <v>3400</v>
      </c>
      <c r="E59" s="95"/>
      <c r="F59" s="51">
        <v>2</v>
      </c>
      <c r="G59" s="72"/>
      <c r="H59" s="21"/>
      <c r="I59" s="59">
        <v>0</v>
      </c>
      <c r="J59" s="81">
        <f>F59*I59</f>
        <v>0</v>
      </c>
    </row>
    <row r="60" spans="1:10" s="33" customFormat="1" ht="15">
      <c r="A60" s="110"/>
      <c r="B60" s="124"/>
      <c r="C60" s="28" t="s">
        <v>59</v>
      </c>
      <c r="D60" s="29" t="s">
        <v>63</v>
      </c>
      <c r="E60" s="95"/>
      <c r="F60" s="73"/>
      <c r="G60" s="74"/>
      <c r="H60" s="75"/>
      <c r="I60" s="76"/>
      <c r="J60" s="82"/>
    </row>
    <row r="61" spans="1:10" s="33" customFormat="1" ht="15">
      <c r="A61" s="110">
        <v>16</v>
      </c>
      <c r="B61" s="124" t="s">
        <v>14</v>
      </c>
      <c r="C61" s="67" t="s">
        <v>73</v>
      </c>
      <c r="D61" s="50">
        <v>2100</v>
      </c>
      <c r="E61" s="95"/>
      <c r="F61" s="51">
        <v>2</v>
      </c>
      <c r="G61" s="72"/>
      <c r="H61" s="21"/>
      <c r="I61" s="59">
        <v>0</v>
      </c>
      <c r="J61" s="81">
        <f>F61*I61</f>
        <v>0</v>
      </c>
    </row>
    <row r="62" spans="1:10" s="33" customFormat="1" ht="15">
      <c r="A62" s="110"/>
      <c r="B62" s="124"/>
      <c r="C62" s="28" t="s">
        <v>59</v>
      </c>
      <c r="D62" s="29" t="s">
        <v>64</v>
      </c>
      <c r="E62" s="95"/>
      <c r="F62" s="73"/>
      <c r="G62" s="74"/>
      <c r="H62" s="75"/>
      <c r="I62" s="76"/>
      <c r="J62" s="82"/>
    </row>
    <row r="63" spans="1:10" s="33" customFormat="1" ht="15">
      <c r="A63" s="119">
        <v>17</v>
      </c>
      <c r="B63" s="123" t="s">
        <v>83</v>
      </c>
      <c r="C63" s="67" t="s">
        <v>73</v>
      </c>
      <c r="D63" s="50">
        <v>3600</v>
      </c>
      <c r="E63" s="95"/>
      <c r="F63" s="69">
        <v>1</v>
      </c>
      <c r="G63" s="71"/>
      <c r="H63" s="21"/>
      <c r="I63" s="59">
        <v>0</v>
      </c>
      <c r="J63" s="81">
        <f>F63*I63</f>
        <v>0</v>
      </c>
    </row>
    <row r="64" spans="1:10" s="33" customFormat="1" ht="15">
      <c r="A64" s="110"/>
      <c r="B64" s="124"/>
      <c r="C64" s="28" t="s">
        <v>59</v>
      </c>
      <c r="D64" s="29" t="s">
        <v>84</v>
      </c>
      <c r="E64" s="95"/>
      <c r="F64" s="73"/>
      <c r="G64" s="74"/>
      <c r="H64" s="75"/>
      <c r="I64" s="76"/>
      <c r="J64" s="82"/>
    </row>
    <row r="65" spans="1:10" s="33" customFormat="1" ht="15">
      <c r="A65" s="119">
        <v>18</v>
      </c>
      <c r="B65" s="123" t="s">
        <v>83</v>
      </c>
      <c r="C65" s="67" t="s">
        <v>73</v>
      </c>
      <c r="D65" s="68">
        <v>3600</v>
      </c>
      <c r="E65" s="95"/>
      <c r="F65" s="69">
        <v>1</v>
      </c>
      <c r="G65" s="71"/>
      <c r="H65" s="21"/>
      <c r="I65" s="59">
        <v>0</v>
      </c>
      <c r="J65" s="81">
        <f>F65*I65</f>
        <v>0</v>
      </c>
    </row>
    <row r="66" spans="1:10" s="33" customFormat="1" ht="15">
      <c r="A66" s="110"/>
      <c r="B66" s="124"/>
      <c r="C66" s="28" t="s">
        <v>59</v>
      </c>
      <c r="D66" s="29" t="s">
        <v>85</v>
      </c>
      <c r="E66" s="95"/>
      <c r="F66" s="73"/>
      <c r="G66" s="74"/>
      <c r="H66" s="75"/>
      <c r="I66" s="76"/>
      <c r="J66" s="82"/>
    </row>
    <row r="67" spans="1:10" s="33" customFormat="1" ht="15">
      <c r="A67" s="119">
        <v>19</v>
      </c>
      <c r="B67" s="123" t="s">
        <v>83</v>
      </c>
      <c r="C67" s="67" t="s">
        <v>73</v>
      </c>
      <c r="D67" s="68">
        <v>3600</v>
      </c>
      <c r="E67" s="95"/>
      <c r="F67" s="69">
        <v>1</v>
      </c>
      <c r="G67" s="71"/>
      <c r="H67" s="21"/>
      <c r="I67" s="59">
        <v>0</v>
      </c>
      <c r="J67" s="81">
        <f>F67*I67</f>
        <v>0</v>
      </c>
    </row>
    <row r="68" spans="1:10" s="33" customFormat="1" ht="15">
      <c r="A68" s="110"/>
      <c r="B68" s="124"/>
      <c r="C68" s="28" t="s">
        <v>59</v>
      </c>
      <c r="D68" s="29" t="s">
        <v>86</v>
      </c>
      <c r="E68" s="95"/>
      <c r="F68" s="73"/>
      <c r="G68" s="74"/>
      <c r="H68" s="75"/>
      <c r="I68" s="76"/>
      <c r="J68" s="82"/>
    </row>
    <row r="69" spans="1:10" s="33" customFormat="1" ht="15">
      <c r="A69" s="119">
        <v>20</v>
      </c>
      <c r="B69" s="124" t="s">
        <v>83</v>
      </c>
      <c r="C69" s="67" t="s">
        <v>73</v>
      </c>
      <c r="D69" s="68">
        <v>3600</v>
      </c>
      <c r="E69" s="95"/>
      <c r="F69" s="69">
        <v>1</v>
      </c>
      <c r="G69" s="70"/>
      <c r="H69" s="21"/>
      <c r="I69" s="59">
        <v>0</v>
      </c>
      <c r="J69" s="81">
        <f>F69*I69</f>
        <v>0</v>
      </c>
    </row>
    <row r="70" spans="1:10" s="33" customFormat="1" ht="15.75" thickBot="1">
      <c r="A70" s="111"/>
      <c r="B70" s="122"/>
      <c r="C70" s="22" t="s">
        <v>59</v>
      </c>
      <c r="D70" s="23" t="s">
        <v>87</v>
      </c>
      <c r="E70" s="95"/>
      <c r="F70" s="24"/>
      <c r="G70" s="25"/>
      <c r="H70" s="26"/>
      <c r="I70" s="27"/>
      <c r="J70" s="80"/>
    </row>
    <row r="71" spans="1:10" ht="15.75" thickTop="1">
      <c r="A71" s="125" t="s">
        <v>74</v>
      </c>
      <c r="B71" s="126"/>
      <c r="C71" s="126"/>
      <c r="D71" s="60">
        <f>SUM(D8*F8+D20*F20+D24*F24+D31*F31+D39*F39+D41*F41+D43*F43+D45*F45+D47*F47+D49*F49+D51*F51+D53*F53+D55*F55+D57*F57+D59*F59+D61*F61+D63*F63+D65*F65+D67*F67+D69*F69)</f>
        <v>55000</v>
      </c>
      <c r="E71" s="127"/>
      <c r="F71" s="128"/>
      <c r="G71" s="128"/>
      <c r="H71" s="128"/>
      <c r="I71" s="129"/>
      <c r="J71" s="61">
        <f>SUM(J8:J70)</f>
        <v>0</v>
      </c>
    </row>
    <row r="72" spans="1:10" ht="15.75" thickBot="1">
      <c r="A72" s="131" t="s">
        <v>75</v>
      </c>
      <c r="B72" s="132"/>
      <c r="C72" s="132"/>
      <c r="D72" s="62">
        <f>SUM(D71*1.21)</f>
        <v>66550</v>
      </c>
      <c r="E72" s="133"/>
      <c r="F72" s="134"/>
      <c r="G72" s="134"/>
      <c r="H72" s="134"/>
      <c r="I72" s="135"/>
      <c r="J72" s="63">
        <f>SUM(J71*1.21)</f>
        <v>0</v>
      </c>
    </row>
    <row r="76" ht="14.25">
      <c r="D76" s="66"/>
    </row>
    <row r="77" ht="14.25">
      <c r="D77" s="66"/>
    </row>
    <row r="78" spans="7:9" ht="14.25">
      <c r="G78" s="120"/>
      <c r="H78" s="120"/>
      <c r="I78" s="120"/>
    </row>
    <row r="79" spans="7:9" ht="15">
      <c r="G79" s="130"/>
      <c r="H79" s="130"/>
      <c r="I79" s="130"/>
    </row>
    <row r="80" spans="7:9" ht="14.25">
      <c r="G80" s="64"/>
      <c r="H80" s="64"/>
      <c r="I80" s="64"/>
    </row>
    <row r="81" spans="7:8" ht="15">
      <c r="G81" s="65" t="s">
        <v>76</v>
      </c>
      <c r="H81" s="38"/>
    </row>
    <row r="82" spans="7:8" ht="15">
      <c r="G82" s="65" t="s">
        <v>77</v>
      </c>
      <c r="H82" s="38"/>
    </row>
  </sheetData>
  <mergeCells count="71">
    <mergeCell ref="B53:B54"/>
    <mergeCell ref="A55:A56"/>
    <mergeCell ref="B55:B56"/>
    <mergeCell ref="A57:A58"/>
    <mergeCell ref="B59:B60"/>
    <mergeCell ref="G79:I79"/>
    <mergeCell ref="A72:C72"/>
    <mergeCell ref="E72:I72"/>
    <mergeCell ref="A69:A70"/>
    <mergeCell ref="B69:B70"/>
    <mergeCell ref="E53:E70"/>
    <mergeCell ref="A65:A66"/>
    <mergeCell ref="B65:B66"/>
    <mergeCell ref="A67:A68"/>
    <mergeCell ref="B67:B68"/>
    <mergeCell ref="A61:A62"/>
    <mergeCell ref="B61:B62"/>
    <mergeCell ref="A63:A64"/>
    <mergeCell ref="B63:B64"/>
    <mergeCell ref="A53:A54"/>
    <mergeCell ref="G78:I78"/>
    <mergeCell ref="B39:B40"/>
    <mergeCell ref="B41:B42"/>
    <mergeCell ref="B43:B44"/>
    <mergeCell ref="B45:B46"/>
    <mergeCell ref="B49:B50"/>
    <mergeCell ref="E39:E40"/>
    <mergeCell ref="B51:B52"/>
    <mergeCell ref="B57:B58"/>
    <mergeCell ref="A71:C71"/>
    <mergeCell ref="E71:I71"/>
    <mergeCell ref="A47:A48"/>
    <mergeCell ref="B47:B48"/>
    <mergeCell ref="E47:E48"/>
    <mergeCell ref="E49:E50"/>
    <mergeCell ref="A59:A60"/>
    <mergeCell ref="A51:A52"/>
    <mergeCell ref="E51:E52"/>
    <mergeCell ref="J6:J7"/>
    <mergeCell ref="I6:I7"/>
    <mergeCell ref="E6:E7"/>
    <mergeCell ref="F9:F19"/>
    <mergeCell ref="E8:E19"/>
    <mergeCell ref="H24:H30"/>
    <mergeCell ref="F25:F30"/>
    <mergeCell ref="A39:A40"/>
    <mergeCell ref="A41:A42"/>
    <mergeCell ref="A43:A44"/>
    <mergeCell ref="A45:A46"/>
    <mergeCell ref="A49:A50"/>
    <mergeCell ref="B20:B23"/>
    <mergeCell ref="H20:H23"/>
    <mergeCell ref="H8:H19"/>
    <mergeCell ref="H6:H7"/>
    <mergeCell ref="F21:F23"/>
    <mergeCell ref="E20:E23"/>
    <mergeCell ref="A6:A7"/>
    <mergeCell ref="C6:D6"/>
    <mergeCell ref="F6:F7"/>
    <mergeCell ref="E41:E46"/>
    <mergeCell ref="A31:A38"/>
    <mergeCell ref="B31:B38"/>
    <mergeCell ref="G6:G7"/>
    <mergeCell ref="A8:A19"/>
    <mergeCell ref="B8:B19"/>
    <mergeCell ref="H31:H38"/>
    <mergeCell ref="F32:F38"/>
    <mergeCell ref="E24:E38"/>
    <mergeCell ref="A20:A23"/>
    <mergeCell ref="A24:A30"/>
    <mergeCell ref="B24:B30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2023-03-21T06:58:47Z</cp:lastPrinted>
  <dcterms:created xsi:type="dcterms:W3CDTF">2020-11-16T14:38:57Z</dcterms:created>
  <dcterms:modified xsi:type="dcterms:W3CDTF">2023-03-23T13:55:55Z</dcterms:modified>
  <cp:category/>
  <cp:version/>
  <cp:contentType/>
  <cp:contentStatus/>
</cp:coreProperties>
</file>