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2"/>
  <workbookPr defaultThemeVersion="166925"/>
  <bookViews>
    <workbookView xWindow="0" yWindow="0" windowWidth="28740" windowHeight="11265" activeTab="0"/>
  </bookViews>
  <sheets>
    <sheet name="Laboratorní materiál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<sst xmlns="http://schemas.openxmlformats.org/spreadsheetml/2006/main" count="126" uniqueCount="68">
  <si>
    <t>Položka</t>
  </si>
  <si>
    <t>Popis položky</t>
  </si>
  <si>
    <t>Požadované technické a funkční vlastnosti, hodnota, množství</t>
  </si>
  <si>
    <t>podpis</t>
  </si>
  <si>
    <t>laboratorní materiál</t>
  </si>
  <si>
    <t>číslo objednávky     ÚJF</t>
  </si>
  <si>
    <t>Nabídková cena dodavatele</t>
  </si>
  <si>
    <t>Parametry nabízeného zboží</t>
  </si>
  <si>
    <t>Celková cena</t>
  </si>
  <si>
    <t>Celkem za žádanku</t>
  </si>
  <si>
    <t>Mikrocentrifugační zkumavky</t>
  </si>
  <si>
    <t>materiál PP odolný vůči záření gama, autoklávovatelné při 121 °C, odstředivost až 20000xg, nepyrogenní, bez DNáz/ RNáz, zmrazitelné až na -80°C, těsnící silikonové o-kroužky, se závitem, bez uzávěru, nesterilní, objem 1,5ml, 5000ks</t>
  </si>
  <si>
    <t>Šroubovací uzávěr</t>
  </si>
  <si>
    <t>pro mikrocentrifugační zkumavky  o objemu 1,5ml (kompatibilní s položkou č. 1), barva bílá, nesterilní, nepyrogenní, bez DNáz/ RNáz, odstředivost až 20000xg, 1000ks</t>
  </si>
  <si>
    <t>pro mikrocentrifugační zkumavky  o objemu 1,5ml (kompatibilní s položkou č. 1), barva přírodní, nesterilní, nepyrogenní, bez DNáz/ RNáz, odstředivost až 20000xg, 1000ks</t>
  </si>
  <si>
    <t>pro mikrocentrifugační zkumavky  o objemu 1,5ml (kompatibilní s položkou č. 1), barva modrá, nesterilní, nepyrogenní, bez DNáz/ RNáz, odstředivost až 20000xg, 1500ks</t>
  </si>
  <si>
    <t>pro mikrocentrifugační zkumavky  o objemu 1,5ml (kompatibilní s položkou č. 1), barva zelená, nesterilní, nepyrogenní, bez DNáz/ RNáz, odstředivost až 20000xg, 1500ks</t>
  </si>
  <si>
    <t>Špičky pipet</t>
  </si>
  <si>
    <t>s dvouvrstvým/ dvoufázovým filtrem, definovaná dynamika toku, nízká smáčivost, vysoká tepelná stabilita, bez pyrogenů, čistota PCR, objem 0,1-10µl, sterilní, délka 30-35mm, barva tmavě šedá, 960ks</t>
  </si>
  <si>
    <t>s dvouvrstvým/ dvoufázovým filtrem, definovaná dynamika toku, nízká smáčivost, vysoká tepelná stabilita, bez pyrogenů, čistota PCR, objem 2-100µl, sterilní, délka 50-55mm, barva žlutá, 1920ks</t>
  </si>
  <si>
    <t>s dvouvrstvým/ dvoufázovým filtrem, definovaná dynamika toku, nízká smáčivost, vysoká tepelná stabilita, bez pyrogenů, čistota PCR, objem 50-1000µl, sterilní, délka 75-80mm, barva modrá, 3840ks</t>
  </si>
  <si>
    <t>optimalizovaný systém pro vícekanálové pipety, bez DNázy/ RNázy, bez lidské DNA, bez inhibitorů PCR, objem 20-300µl, délka cca 55mm, barva oranžová, 960ks</t>
  </si>
  <si>
    <t>Stojan na pipety</t>
  </si>
  <si>
    <t>gumové nožičky, madlo, vyměnitelné držáky, držáky označené piktogramy, magnetický napájecí konektor, pro 6 pipet, kompatibilní s pipetami Eppendorf Research, Eppendorf Research plus, Eppendorf Reference, Eppendorf Reference 2 nebo Biomaster, 1ks</t>
  </si>
  <si>
    <t>22100580
EATRIS MŠMT
ORF
fa #1</t>
  </si>
  <si>
    <t>Petriho miska</t>
  </si>
  <si>
    <t>nedělené dno, volně přiléhající víčko, pro kultivace mikroorganismů a živých kultur, síla stěny cca 2mm ± 0,2mm, průměr 60mm, výška 15mm, 10ks</t>
  </si>
  <si>
    <t>nedělené dno, volně přiléhající víčko, pro kultivace mikroorganismů a živých kultur, síla stěny cca 2mm ± 0,2mm, průměr 70mm, výška 15mm, 10ks</t>
  </si>
  <si>
    <t>nedělené dno, volně přiléhající víčko, pro kultivace mikroorganismů a živých kultur, síla stěny cca 2mm ± 0,2mm, průměr 80mm, výška 15mm, 10ks</t>
  </si>
  <si>
    <t>22100583
IMPAKT MV
ODZ
fa #1</t>
  </si>
  <si>
    <t>Polym. pryskiřice</t>
  </si>
  <si>
    <t>Rukavice</t>
  </si>
  <si>
    <t>nitrilové, velikost 9 (L), barva modrá, jednorázové, bez pudru, neobsahují latex, zdrsněné konečky prstů, délka min. 24cm, tloušťka- dlaně cca 0,07mm - prstu cca 0,09mm - manžety cca 0,05mm, OOPP kategorie III, vhodné pro styk s potravinami, vhodné pro práci s dotykovým displejem, 5x100ks</t>
  </si>
  <si>
    <t>nitrilové, velikost 8 (M), barva modrá, jednorázové, bez pudru, neobsahují latex, zdrsněné konečky prstů, délka min. 24cm, tloušťka- dlaně cca 0,07mm - prstu cca 0,09mm - manžety cca 0,05mm, OOPP kategorie III, vhodné pro styk s potravinami, vhodné pro práci s dotykovým displejem, 30x100ks</t>
  </si>
  <si>
    <t>nitrilové, velikost 7 (S), barva modrá, jednorázové, bez pudru, neobsahují latex, zdrsněné konečky prstů, délka min. 24cm, tloušťka- dlaně cca 0,07mm - prstu cca 0,09mm - manžety cca 0,05mm, OOPP kategorie III, vhodné pro styk s potravinami, vhodné pro práci s dotykovým displejem, 25x100ks</t>
  </si>
  <si>
    <t>22100630
strategie AV21
ODZ
fa #1</t>
  </si>
  <si>
    <t>22100634
strategie AV21
ODZ
fa #1</t>
  </si>
  <si>
    <t>Zkumavka</t>
  </si>
  <si>
    <t>s kulatým dnem, RO, 15/1,2x110mm, 1000ks</t>
  </si>
  <si>
    <t>22100635
IMPAKT MV
ODZ
fa #1</t>
  </si>
  <si>
    <t>Stojan na zkumavky</t>
  </si>
  <si>
    <t>materiál PP, možnost stahování, stabilní ve vodní lázni, průměr otvoru 16mm, počet otvorů 60 (5x12), rozměry max. 250x110x75mm, barva žlutá, 2ks</t>
  </si>
  <si>
    <t>materiál PP, možnost stahování, stabilní ve vodní lázni, průměr otvoru 20mm, počet otvorů 40 (4x10), rozměry max. 250x110x75mm, barva modrá, 3ks</t>
  </si>
  <si>
    <t>Stojan na vialky</t>
  </si>
  <si>
    <t>prázdné stojany stohovatelné, stabilní konstrukce, pro vialky o objemu 1,5 a 2ml, materiál akryl, bezbarvé, počet otvorů 50, rozměry max. 175x100x20mm, 2ks</t>
  </si>
  <si>
    <t>prázdné stojany stohovatelné, stabilní konstrukce, pro vialky o objemu 4ml, materiál PP, barva modrá, počet otvorů 50, rozměry max. 240x120x30mm, 2ks</t>
  </si>
  <si>
    <t>materiál PP, bezbarvé víčko, chemicky odolné, stohovatelné, odolné vůči teplotě min. od -80 do 100°C, pro vialky o objemu 1,5ml, 81 otvorů, rozměry max. 130x130x45mm, barva zelená, 2ks</t>
  </si>
  <si>
    <t>materiál PP, bezbarvé víčko, chemicky odolné, stohovatelné, odolné vůči teplotě min. od -80 do 100°C, pro vialky o objemu 1,5ml, 81 otvorů, rozměry max. 130x130x45mm, barva žlutá, 2ks</t>
  </si>
  <si>
    <t>Skladovací box pro vialky</t>
  </si>
  <si>
    <t>pro vialky o objemu 4ml, 49 otvorů, barva červená, 10ks</t>
  </si>
  <si>
    <t>Víčka pro vialky</t>
  </si>
  <si>
    <t>šroubovací, se septem, uzavřený vršek, tvrdost cca 50° shore A, materiál a barva septa krémový silikon a červené PTFE, tloušťka cca 1,5mm, materiál a  barva víčka černý PP, velikost víčka ND13, 1000ks</t>
  </si>
  <si>
    <t>pro vialky s krátkým závitem, šroubovací, otevřený vršek, tvrdost cca 55° shore A, materiál a barva septa bílý silikon a červené PTFE, tloušťka cca 1mm, materiál a barva víčka modrý PP, velikost víčka ND9, 1000ks</t>
  </si>
  <si>
    <t>Mikroinserty</t>
  </si>
  <si>
    <t>pro širokohrdlé vialky, ploché dno, objem 0,2ml, Ø×H cca 6x30mm, průhledné, bez víčka, 1000ks</t>
  </si>
  <si>
    <t>materiál PP, stohovatelné, stabilita ve vodní lázni, průměr otvoru 16mm, počet otvorů 60 (5x12), max. rozměry 250x110x75, barva modrá, 5ks</t>
  </si>
  <si>
    <t>22100638
IMPAKT MV
ODZ
fa #1</t>
  </si>
  <si>
    <t>iontoměničová pryskyřice, číslo CAS 37380-42-0, 2x500g</t>
  </si>
  <si>
    <t>22290096
RAMSES OPVVV
ÚŘ
fa  #2</t>
  </si>
  <si>
    <t>Příloha ke Kupní smlouvě - Technická specifikace k VZ "Spotřební laboratorní materiál 11/2022 (RAMSES)"</t>
  </si>
  <si>
    <t>takto podbarvená pole účastník povinně vyplní</t>
  </si>
  <si>
    <t>Celkem za objednávky (fa #1)</t>
  </si>
  <si>
    <t>Celkem za objednávky (fa #2)</t>
  </si>
  <si>
    <t>Nabídková cena za objednávky (fa #2)</t>
  </si>
  <si>
    <t>Nabídková cena za objednávky (fa #1)</t>
  </si>
  <si>
    <t xml:space="preserve"> Předpokládaná hodnota v Kč bez DPH</t>
  </si>
  <si>
    <t>Nabídková cena celkem v Kč bez DPH</t>
  </si>
  <si>
    <t>Nabídková cena celkem v Kč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</si>
</sst>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theme="5" tint="-0.24997000396251678"/>
      <name val="Calibri"/>
      <family val="2"/>
      <scheme val="minor"/>
    </font>
    <font>
      <b/>
      <u val="single"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double"/>
    </border>
    <border>
      <left style="medium"/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double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</cellStyleXfs>
  <cellXfs count="72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8" fillId="0" borderId="4" xfId="0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3" borderId="6" xfId="20" applyFill="1" applyBorder="1" applyAlignment="1">
      <alignment vertical="top" wrapText="1"/>
    </xf>
    <xf numFmtId="0" fontId="8" fillId="3" borderId="4" xfId="0" applyFont="1" applyFill="1" applyBorder="1" applyAlignment="1">
      <alignment horizontal="left" vertical="center" wrapText="1"/>
    </xf>
    <xf numFmtId="164" fontId="4" fillId="3" borderId="4" xfId="0" applyNumberFormat="1" applyFont="1" applyFill="1" applyBorder="1" applyAlignment="1">
      <alignment horizontal="left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0" fontId="7" fillId="0" borderId="0" xfId="20" applyAlignment="1">
      <alignment/>
    </xf>
    <xf numFmtId="0" fontId="7" fillId="0" borderId="0" xfId="20" applyBorder="1" applyAlignment="1">
      <alignment/>
    </xf>
    <xf numFmtId="164" fontId="11" fillId="0" borderId="4" xfId="0" applyNumberFormat="1" applyFont="1" applyBorder="1" applyAlignment="1">
      <alignment horizontal="left" vertical="center" wrapText="1"/>
    </xf>
    <xf numFmtId="164" fontId="8" fillId="3" borderId="5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4" borderId="1" xfId="20" applyFill="1" applyBorder="1" applyAlignment="1">
      <alignment vertical="top" wrapText="1"/>
    </xf>
    <xf numFmtId="0" fontId="7" fillId="4" borderId="7" xfId="20" applyFill="1" applyBorder="1" applyAlignment="1">
      <alignment vertical="top" wrapText="1"/>
    </xf>
    <xf numFmtId="0" fontId="8" fillId="5" borderId="8" xfId="0" applyFont="1" applyFill="1" applyBorder="1" applyAlignment="1">
      <alignment horizontal="center" vertical="center" wrapText="1"/>
    </xf>
    <xf numFmtId="164" fontId="2" fillId="5" borderId="8" xfId="0" applyNumberFormat="1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8" fillId="5" borderId="9" xfId="20" applyFont="1" applyFill="1" applyBorder="1" applyAlignment="1">
      <alignment vertical="top" wrapText="1"/>
    </xf>
    <xf numFmtId="0" fontId="8" fillId="6" borderId="5" xfId="0" applyFont="1" applyFill="1" applyBorder="1" applyAlignment="1">
      <alignment horizontal="center" vertical="center" wrapText="1"/>
    </xf>
    <xf numFmtId="164" fontId="2" fillId="6" borderId="5" xfId="0" applyNumberFormat="1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7" fillId="6" borderId="6" xfId="20" applyFill="1" applyBorder="1" applyAlignment="1">
      <alignment vertical="top" wrapText="1"/>
    </xf>
    <xf numFmtId="0" fontId="14" fillId="6" borderId="6" xfId="20" applyFont="1" applyFill="1" applyBorder="1" applyAlignment="1">
      <alignment vertical="top" wrapText="1"/>
    </xf>
    <xf numFmtId="0" fontId="0" fillId="0" borderId="0" xfId="0" applyFont="1" applyBorder="1" applyAlignment="1">
      <alignment horizontal="center" vertical="center" wrapText="1"/>
    </xf>
    <xf numFmtId="164" fontId="2" fillId="7" borderId="4" xfId="0" applyNumberFormat="1" applyFont="1" applyFill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vertical="center" wrapText="1"/>
    </xf>
    <xf numFmtId="164" fontId="2" fillId="7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164" fontId="2" fillId="8" borderId="4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164" fontId="10" fillId="0" borderId="13" xfId="2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horizontal="center" vertical="center"/>
    </xf>
    <xf numFmtId="164" fontId="10" fillId="4" borderId="13" xfId="2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/>
    </xf>
    <xf numFmtId="164" fontId="10" fillId="9" borderId="13" xfId="20" applyNumberFormat="1" applyFont="1" applyFill="1" applyBorder="1" applyAlignment="1">
      <alignment horizontal="right" vertical="center" wrapText="1"/>
    </xf>
    <xf numFmtId="0" fontId="0" fillId="6" borderId="14" xfId="0" applyFill="1" applyBorder="1" applyAlignment="1">
      <alignment horizontal="center" vertical="center"/>
    </xf>
    <xf numFmtId="164" fontId="8" fillId="6" borderId="13" xfId="20" applyNumberFormat="1" applyFont="1" applyFill="1" applyBorder="1" applyAlignment="1">
      <alignment horizontal="right" vertical="center" wrapText="1"/>
    </xf>
    <xf numFmtId="0" fontId="2" fillId="6" borderId="14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164" fontId="8" fillId="5" borderId="16" xfId="20" applyNumberFormat="1" applyFont="1" applyFill="1" applyBorder="1" applyAlignment="1">
      <alignment horizontal="right" vertical="center" wrapText="1"/>
    </xf>
    <xf numFmtId="0" fontId="0" fillId="5" borderId="17" xfId="0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 wrapText="1"/>
    </xf>
    <xf numFmtId="164" fontId="2" fillId="5" borderId="18" xfId="0" applyNumberFormat="1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8" fillId="5" borderId="19" xfId="20" applyFont="1" applyFill="1" applyBorder="1" applyAlignment="1">
      <alignment vertical="top" wrapText="1"/>
    </xf>
    <xf numFmtId="164" fontId="8" fillId="5" borderId="20" xfId="20" applyNumberFormat="1" applyFont="1" applyFill="1" applyBorder="1" applyAlignment="1">
      <alignment horizontal="right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10" borderId="25" xfId="0" applyFont="1" applyFill="1" applyBorder="1" applyAlignment="1">
      <alignment horizontal="center" vertical="center"/>
    </xf>
    <xf numFmtId="0" fontId="3" fillId="10" borderId="26" xfId="0" applyFont="1" applyFill="1" applyBorder="1" applyAlignment="1">
      <alignment horizontal="center" vertical="center"/>
    </xf>
    <xf numFmtId="0" fontId="3" fillId="10" borderId="2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2"/>
  <sheetViews>
    <sheetView showGridLines="0" tabSelected="1" zoomScale="70" zoomScaleNormal="70" workbookViewId="0" topLeftCell="A56">
      <selection activeCell="K78" sqref="K78"/>
    </sheetView>
  </sheetViews>
  <sheetFormatPr defaultColWidth="9.140625" defaultRowHeight="15"/>
  <cols>
    <col min="1" max="1" width="7.28125" style="3" customWidth="1"/>
    <col min="2" max="2" width="31.7109375" style="1" customWidth="1"/>
    <col min="3" max="3" width="67.28125" style="0" customWidth="1"/>
    <col min="4" max="4" width="16.00390625" style="3" customWidth="1"/>
    <col min="5" max="5" width="35.28125" style="0" customWidth="1"/>
    <col min="6" max="6" width="13.140625" style="0" customWidth="1"/>
  </cols>
  <sheetData>
    <row r="1" spans="1:4" ht="45" customHeight="1">
      <c r="A1" s="68" t="s">
        <v>59</v>
      </c>
      <c r="B1" s="68"/>
      <c r="C1" s="68"/>
      <c r="D1" s="68"/>
    </row>
    <row r="2" spans="1:4" ht="18.75" customHeight="1">
      <c r="A2" s="22"/>
      <c r="B2" s="23" t="s">
        <v>60</v>
      </c>
      <c r="D2" s="6"/>
    </row>
    <row r="3" ht="18.75" customHeight="1" thickBot="1">
      <c r="A3" s="4"/>
    </row>
    <row r="4" spans="1:6" ht="32.25" customHeight="1">
      <c r="A4" s="69" t="s">
        <v>4</v>
      </c>
      <c r="B4" s="70"/>
      <c r="C4" s="70"/>
      <c r="D4" s="70"/>
      <c r="E4" s="70"/>
      <c r="F4" s="71"/>
    </row>
    <row r="5" spans="1:6" ht="66" customHeight="1" thickBot="1">
      <c r="A5" s="42" t="s">
        <v>0</v>
      </c>
      <c r="B5" s="2" t="s">
        <v>1</v>
      </c>
      <c r="C5" s="2" t="s">
        <v>2</v>
      </c>
      <c r="D5" s="5" t="s">
        <v>5</v>
      </c>
      <c r="E5" s="7" t="s">
        <v>7</v>
      </c>
      <c r="F5" s="43" t="s">
        <v>6</v>
      </c>
    </row>
    <row r="6" spans="1:15" ht="66.75" customHeight="1" thickBot="1" thickTop="1">
      <c r="A6" s="44">
        <v>1</v>
      </c>
      <c r="B6" s="14" t="s">
        <v>10</v>
      </c>
      <c r="C6" s="15" t="s">
        <v>11</v>
      </c>
      <c r="D6" s="65" t="s">
        <v>24</v>
      </c>
      <c r="E6" s="24"/>
      <c r="F6" s="45"/>
      <c r="G6" s="18"/>
      <c r="H6" s="17"/>
      <c r="I6" s="17"/>
      <c r="J6" s="17"/>
      <c r="K6" s="17"/>
      <c r="L6" s="17"/>
      <c r="M6" s="17"/>
      <c r="N6" s="17"/>
      <c r="O6" s="17"/>
    </row>
    <row r="7" spans="1:6" ht="19.5" customHeight="1" thickBot="1" thickTop="1">
      <c r="A7" s="46"/>
      <c r="B7" s="11" t="s">
        <v>8</v>
      </c>
      <c r="C7" s="12">
        <v>8900</v>
      </c>
      <c r="D7" s="66"/>
      <c r="E7" s="13"/>
      <c r="F7" s="47">
        <v>0</v>
      </c>
    </row>
    <row r="8" spans="1:15" ht="45" customHeight="1" thickBot="1" thickTop="1">
      <c r="A8" s="48">
        <v>2</v>
      </c>
      <c r="B8" s="9" t="s">
        <v>12</v>
      </c>
      <c r="C8" s="10" t="s">
        <v>13</v>
      </c>
      <c r="D8" s="66"/>
      <c r="E8" s="25"/>
      <c r="F8" s="45"/>
      <c r="G8" s="18"/>
      <c r="H8" s="18"/>
      <c r="I8" s="18"/>
      <c r="J8" s="18"/>
      <c r="K8" s="18"/>
      <c r="L8" s="18"/>
      <c r="M8" s="18"/>
      <c r="N8" s="18"/>
      <c r="O8" s="18"/>
    </row>
    <row r="9" spans="1:15" ht="19.5" customHeight="1" thickBot="1" thickTop="1">
      <c r="A9" s="46"/>
      <c r="B9" s="11" t="s">
        <v>8</v>
      </c>
      <c r="C9" s="12">
        <v>700</v>
      </c>
      <c r="D9" s="66"/>
      <c r="E9" s="13"/>
      <c r="F9" s="47">
        <v>0</v>
      </c>
      <c r="G9" s="18"/>
      <c r="H9" s="18"/>
      <c r="I9" s="18"/>
      <c r="J9" s="18"/>
      <c r="K9" s="18"/>
      <c r="L9" s="18"/>
      <c r="M9" s="18"/>
      <c r="N9" s="18"/>
      <c r="O9" s="18"/>
    </row>
    <row r="10" spans="1:15" ht="45" customHeight="1" thickBot="1" thickTop="1">
      <c r="A10" s="48">
        <v>3</v>
      </c>
      <c r="B10" s="9" t="s">
        <v>12</v>
      </c>
      <c r="C10" s="10" t="s">
        <v>15</v>
      </c>
      <c r="D10" s="66"/>
      <c r="E10" s="25"/>
      <c r="F10" s="45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9.5" customHeight="1" thickBot="1" thickTop="1">
      <c r="A11" s="46"/>
      <c r="B11" s="11" t="s">
        <v>8</v>
      </c>
      <c r="C11" s="12">
        <v>1000</v>
      </c>
      <c r="D11" s="66"/>
      <c r="E11" s="13"/>
      <c r="F11" s="47">
        <v>0</v>
      </c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45" customHeight="1" thickBot="1" thickTop="1">
      <c r="A12" s="48">
        <v>4</v>
      </c>
      <c r="B12" s="9" t="s">
        <v>12</v>
      </c>
      <c r="C12" s="10" t="s">
        <v>14</v>
      </c>
      <c r="D12" s="66"/>
      <c r="E12" s="25"/>
      <c r="F12" s="45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9.5" customHeight="1" thickBot="1" thickTop="1">
      <c r="A13" s="46"/>
      <c r="B13" s="11" t="s">
        <v>8</v>
      </c>
      <c r="C13" s="12">
        <v>700</v>
      </c>
      <c r="D13" s="66"/>
      <c r="E13" s="13"/>
      <c r="F13" s="47">
        <v>0</v>
      </c>
      <c r="G13" s="18"/>
      <c r="H13" s="18"/>
      <c r="I13" s="18"/>
      <c r="J13" s="18"/>
      <c r="K13" s="18"/>
      <c r="L13" s="18"/>
      <c r="M13" s="18"/>
      <c r="N13" s="18"/>
      <c r="O13" s="18"/>
    </row>
    <row r="14" spans="1:15" ht="45" customHeight="1" thickBot="1" thickTop="1">
      <c r="A14" s="48">
        <v>5</v>
      </c>
      <c r="B14" s="9" t="s">
        <v>12</v>
      </c>
      <c r="C14" s="10" t="s">
        <v>16</v>
      </c>
      <c r="D14" s="66"/>
      <c r="E14" s="25"/>
      <c r="F14" s="45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9.5" customHeight="1" thickBot="1" thickTop="1">
      <c r="A15" s="46"/>
      <c r="B15" s="11" t="s">
        <v>8</v>
      </c>
      <c r="C15" s="12">
        <v>1000</v>
      </c>
      <c r="D15" s="66"/>
      <c r="E15" s="13"/>
      <c r="F15" s="47">
        <v>0</v>
      </c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49.5" customHeight="1" thickBot="1" thickTop="1">
      <c r="A16" s="48">
        <v>6</v>
      </c>
      <c r="B16" s="9" t="s">
        <v>17</v>
      </c>
      <c r="C16" s="10" t="s">
        <v>18</v>
      </c>
      <c r="D16" s="66"/>
      <c r="E16" s="25"/>
      <c r="F16" s="45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9.5" customHeight="1" thickBot="1" thickTop="1">
      <c r="A17" s="46"/>
      <c r="B17" s="11" t="s">
        <v>8</v>
      </c>
      <c r="C17" s="12">
        <v>4900</v>
      </c>
      <c r="D17" s="66"/>
      <c r="E17" s="13"/>
      <c r="F17" s="47">
        <v>0</v>
      </c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45.75" customHeight="1" thickBot="1" thickTop="1">
      <c r="A18" s="48">
        <v>7</v>
      </c>
      <c r="B18" s="9" t="s">
        <v>17</v>
      </c>
      <c r="C18" s="10" t="s">
        <v>19</v>
      </c>
      <c r="D18" s="66"/>
      <c r="E18" s="25"/>
      <c r="F18" s="45"/>
      <c r="G18" s="18"/>
      <c r="H18" s="18"/>
      <c r="I18" s="18"/>
      <c r="J18" s="18"/>
      <c r="K18" s="18"/>
      <c r="L18" s="18"/>
      <c r="M18" s="18"/>
      <c r="N18" s="18"/>
      <c r="O18" s="18"/>
    </row>
    <row r="19" spans="1:15" ht="19.5" customHeight="1" thickBot="1" thickTop="1">
      <c r="A19" s="46"/>
      <c r="B19" s="11" t="s">
        <v>8</v>
      </c>
      <c r="C19" s="16">
        <v>9300</v>
      </c>
      <c r="D19" s="66"/>
      <c r="E19" s="13"/>
      <c r="F19" s="47">
        <v>0</v>
      </c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49.5" customHeight="1" thickBot="1" thickTop="1">
      <c r="A20" s="48">
        <v>8</v>
      </c>
      <c r="B20" s="9" t="s">
        <v>17</v>
      </c>
      <c r="C20" s="10" t="s">
        <v>20</v>
      </c>
      <c r="D20" s="66"/>
      <c r="E20" s="25"/>
      <c r="F20" s="45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9.5" customHeight="1" thickBot="1" thickTop="1">
      <c r="A21" s="46"/>
      <c r="B21" s="11" t="s">
        <v>8</v>
      </c>
      <c r="C21" s="12">
        <v>20000</v>
      </c>
      <c r="D21" s="66"/>
      <c r="E21" s="13"/>
      <c r="F21" s="47">
        <v>0</v>
      </c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45.75" customHeight="1" thickBot="1" thickTop="1">
      <c r="A22" s="48">
        <v>9</v>
      </c>
      <c r="B22" s="9" t="s">
        <v>17</v>
      </c>
      <c r="C22" s="10" t="s">
        <v>21</v>
      </c>
      <c r="D22" s="66"/>
      <c r="E22" s="25"/>
      <c r="F22" s="45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9.5" customHeight="1" thickBot="1" thickTop="1">
      <c r="A23" s="46"/>
      <c r="B23" s="11" t="s">
        <v>8</v>
      </c>
      <c r="C23" s="16">
        <v>1800</v>
      </c>
      <c r="D23" s="66"/>
      <c r="E23" s="13"/>
      <c r="F23" s="47">
        <v>0</v>
      </c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57" customHeight="1" thickBot="1" thickTop="1">
      <c r="A24" s="48">
        <v>10</v>
      </c>
      <c r="B24" s="9" t="s">
        <v>22</v>
      </c>
      <c r="C24" s="10" t="s">
        <v>23</v>
      </c>
      <c r="D24" s="66"/>
      <c r="E24" s="25"/>
      <c r="F24" s="45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9.5" customHeight="1" thickBot="1" thickTop="1">
      <c r="A25" s="46"/>
      <c r="B25" s="11" t="s">
        <v>8</v>
      </c>
      <c r="C25" s="16">
        <v>3700</v>
      </c>
      <c r="D25" s="66"/>
      <c r="E25" s="13"/>
      <c r="F25" s="49">
        <v>0</v>
      </c>
      <c r="G25" s="18"/>
      <c r="H25" s="18"/>
      <c r="I25" s="18"/>
      <c r="J25" s="18"/>
      <c r="K25" s="18"/>
      <c r="L25" s="18"/>
      <c r="M25" s="18"/>
      <c r="N25" s="18"/>
      <c r="O25" s="18"/>
    </row>
    <row r="26" spans="1:6" ht="19.5" customHeight="1" thickBot="1" thickTop="1">
      <c r="A26" s="50"/>
      <c r="B26" s="30" t="s">
        <v>9</v>
      </c>
      <c r="C26" s="31">
        <f>SUM(C7,C9,C11,C13,C15,C17,C19,C21,C23,C25)</f>
        <v>52000</v>
      </c>
      <c r="D26" s="32"/>
      <c r="E26" s="33"/>
      <c r="F26" s="51">
        <f>SUM(F7,F9,F11,F13,F15,F17,F19,F21,F23,F25)</f>
        <v>0</v>
      </c>
    </row>
    <row r="27" spans="1:15" ht="42" customHeight="1" thickBot="1" thickTop="1">
      <c r="A27" s="48">
        <v>11</v>
      </c>
      <c r="B27" s="9" t="s">
        <v>25</v>
      </c>
      <c r="C27" s="10" t="s">
        <v>26</v>
      </c>
      <c r="D27" s="65" t="s">
        <v>29</v>
      </c>
      <c r="E27" s="25"/>
      <c r="F27" s="45"/>
      <c r="G27" s="18"/>
      <c r="H27" s="18"/>
      <c r="I27" s="18"/>
      <c r="J27" s="18"/>
      <c r="K27" s="18"/>
      <c r="L27" s="18"/>
      <c r="M27" s="18"/>
      <c r="N27" s="18"/>
      <c r="O27" s="18"/>
    </row>
    <row r="28" spans="1:15" ht="19.5" customHeight="1" thickBot="1" thickTop="1">
      <c r="A28" s="46"/>
      <c r="B28" s="11" t="s">
        <v>8</v>
      </c>
      <c r="C28" s="12">
        <v>220</v>
      </c>
      <c r="D28" s="66"/>
      <c r="E28" s="13"/>
      <c r="F28" s="47">
        <v>0</v>
      </c>
      <c r="G28" s="18"/>
      <c r="H28" s="18"/>
      <c r="I28" s="18"/>
      <c r="J28" s="18"/>
      <c r="K28" s="18"/>
      <c r="L28" s="18"/>
      <c r="M28" s="18"/>
      <c r="N28" s="18"/>
      <c r="O28" s="18"/>
    </row>
    <row r="29" spans="1:15" ht="38.25" customHeight="1" thickBot="1" thickTop="1">
      <c r="A29" s="48">
        <v>12</v>
      </c>
      <c r="B29" s="9" t="s">
        <v>25</v>
      </c>
      <c r="C29" s="10" t="s">
        <v>27</v>
      </c>
      <c r="D29" s="66"/>
      <c r="E29" s="25"/>
      <c r="F29" s="45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9.5" customHeight="1" thickBot="1" thickTop="1">
      <c r="A30" s="46"/>
      <c r="B30" s="11" t="s">
        <v>8</v>
      </c>
      <c r="C30" s="16">
        <v>220</v>
      </c>
      <c r="D30" s="66"/>
      <c r="E30" s="13"/>
      <c r="F30" s="47">
        <v>0</v>
      </c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41.25" customHeight="1" thickBot="1" thickTop="1">
      <c r="A31" s="48">
        <v>13</v>
      </c>
      <c r="B31" s="9" t="s">
        <v>25</v>
      </c>
      <c r="C31" s="10" t="s">
        <v>28</v>
      </c>
      <c r="D31" s="66"/>
      <c r="E31" s="25"/>
      <c r="F31" s="45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9.5" customHeight="1" thickBot="1" thickTop="1">
      <c r="A32" s="46"/>
      <c r="B32" s="11" t="s">
        <v>8</v>
      </c>
      <c r="C32" s="20">
        <v>230</v>
      </c>
      <c r="D32" s="67"/>
      <c r="E32" s="13"/>
      <c r="F32" s="47">
        <v>0</v>
      </c>
      <c r="G32" s="18"/>
      <c r="H32" s="18"/>
      <c r="I32" s="18"/>
      <c r="J32" s="18"/>
      <c r="K32" s="18"/>
      <c r="L32" s="18"/>
      <c r="M32" s="18"/>
      <c r="N32" s="18"/>
      <c r="O32" s="18"/>
    </row>
    <row r="33" spans="1:6" ht="19.5" customHeight="1" thickBot="1" thickTop="1">
      <c r="A33" s="50"/>
      <c r="B33" s="30" t="s">
        <v>9</v>
      </c>
      <c r="C33" s="31">
        <f>SUM(C28,C30,C32)</f>
        <v>670</v>
      </c>
      <c r="D33" s="32"/>
      <c r="E33" s="33"/>
      <c r="F33" s="51">
        <f>SUM(F28,F30,F32)</f>
        <v>0</v>
      </c>
    </row>
    <row r="34" spans="1:15" ht="69" customHeight="1" thickBot="1" thickTop="1">
      <c r="A34" s="48">
        <v>14</v>
      </c>
      <c r="B34" s="9" t="s">
        <v>31</v>
      </c>
      <c r="C34" s="10" t="s">
        <v>32</v>
      </c>
      <c r="D34" s="65" t="s">
        <v>35</v>
      </c>
      <c r="E34" s="25"/>
      <c r="F34" s="45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9.5" customHeight="1" thickBot="1" thickTop="1">
      <c r="A35" s="46"/>
      <c r="B35" s="11" t="s">
        <v>8</v>
      </c>
      <c r="C35" s="12">
        <v>900</v>
      </c>
      <c r="D35" s="66"/>
      <c r="E35" s="13"/>
      <c r="F35" s="47">
        <v>0</v>
      </c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55.5" customHeight="1" thickBot="1" thickTop="1">
      <c r="A36" s="48">
        <v>15</v>
      </c>
      <c r="B36" s="9" t="s">
        <v>31</v>
      </c>
      <c r="C36" s="10" t="s">
        <v>33</v>
      </c>
      <c r="D36" s="66"/>
      <c r="E36" s="25"/>
      <c r="F36" s="45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9.5" customHeight="1" thickBot="1" thickTop="1">
      <c r="A37" s="46"/>
      <c r="B37" s="11" t="s">
        <v>8</v>
      </c>
      <c r="C37" s="16">
        <v>4900</v>
      </c>
      <c r="D37" s="66"/>
      <c r="E37" s="13"/>
      <c r="F37" s="47">
        <v>0</v>
      </c>
      <c r="G37" s="18"/>
      <c r="H37" s="18"/>
      <c r="I37" s="18"/>
      <c r="J37" s="18"/>
      <c r="K37" s="18"/>
      <c r="L37" s="18"/>
      <c r="M37" s="18"/>
      <c r="N37" s="18"/>
      <c r="O37" s="18"/>
    </row>
    <row r="38" spans="1:15" ht="55.5" customHeight="1" thickBot="1" thickTop="1">
      <c r="A38" s="48">
        <v>16</v>
      </c>
      <c r="B38" s="9" t="s">
        <v>31</v>
      </c>
      <c r="C38" s="10" t="s">
        <v>34</v>
      </c>
      <c r="D38" s="66"/>
      <c r="E38" s="25"/>
      <c r="F38" s="45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9.5" customHeight="1" thickBot="1" thickTop="1">
      <c r="A39" s="46"/>
      <c r="B39" s="11" t="s">
        <v>8</v>
      </c>
      <c r="C39" s="16">
        <v>4100</v>
      </c>
      <c r="D39" s="67"/>
      <c r="E39" s="13"/>
      <c r="F39" s="47">
        <v>0</v>
      </c>
      <c r="G39" s="18"/>
      <c r="H39" s="18"/>
      <c r="I39" s="18"/>
      <c r="J39" s="18"/>
      <c r="K39" s="18"/>
      <c r="L39" s="18"/>
      <c r="M39" s="18"/>
      <c r="N39" s="18"/>
      <c r="O39" s="18"/>
    </row>
    <row r="40" spans="1:6" ht="19.5" customHeight="1" thickBot="1" thickTop="1">
      <c r="A40" s="50"/>
      <c r="B40" s="30" t="s">
        <v>9</v>
      </c>
      <c r="C40" s="31">
        <f>SUM(C35,C37,C39)</f>
        <v>9900</v>
      </c>
      <c r="D40" s="32"/>
      <c r="E40" s="33"/>
      <c r="F40" s="51">
        <f>SUM(F35,F37,F39)</f>
        <v>0</v>
      </c>
    </row>
    <row r="41" spans="1:15" ht="42" customHeight="1" thickBot="1" thickTop="1">
      <c r="A41" s="48">
        <v>17</v>
      </c>
      <c r="B41" s="9" t="s">
        <v>25</v>
      </c>
      <c r="C41" s="10" t="s">
        <v>26</v>
      </c>
      <c r="D41" s="65" t="s">
        <v>36</v>
      </c>
      <c r="E41" s="25"/>
      <c r="F41" s="45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19.5" customHeight="1" thickBot="1" thickTop="1">
      <c r="A42" s="46"/>
      <c r="B42" s="11" t="s">
        <v>8</v>
      </c>
      <c r="C42" s="21">
        <v>210</v>
      </c>
      <c r="D42" s="66"/>
      <c r="E42" s="13"/>
      <c r="F42" s="47">
        <v>0</v>
      </c>
      <c r="G42" s="18"/>
      <c r="H42" s="18"/>
      <c r="I42" s="18"/>
      <c r="J42" s="18"/>
      <c r="K42" s="18"/>
      <c r="L42" s="18"/>
      <c r="M42" s="18"/>
      <c r="N42" s="18"/>
      <c r="O42" s="18"/>
    </row>
    <row r="43" spans="1:15" ht="38.25" customHeight="1" thickBot="1" thickTop="1">
      <c r="A43" s="48">
        <v>18</v>
      </c>
      <c r="B43" s="9" t="s">
        <v>25</v>
      </c>
      <c r="C43" s="10" t="s">
        <v>27</v>
      </c>
      <c r="D43" s="66"/>
      <c r="E43" s="25"/>
      <c r="F43" s="45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19.5" customHeight="1" thickBot="1" thickTop="1">
      <c r="A44" s="46"/>
      <c r="B44" s="11" t="s">
        <v>8</v>
      </c>
      <c r="C44" s="20">
        <v>210</v>
      </c>
      <c r="D44" s="66"/>
      <c r="E44" s="13"/>
      <c r="F44" s="47">
        <v>0</v>
      </c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41.25" customHeight="1" thickBot="1" thickTop="1">
      <c r="A45" s="48">
        <v>19</v>
      </c>
      <c r="B45" s="9" t="s">
        <v>25</v>
      </c>
      <c r="C45" s="10" t="s">
        <v>28</v>
      </c>
      <c r="D45" s="66"/>
      <c r="E45" s="25"/>
      <c r="F45" s="45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19.5" customHeight="1" thickBot="1" thickTop="1">
      <c r="A46" s="46"/>
      <c r="B46" s="11" t="s">
        <v>8</v>
      </c>
      <c r="C46" s="20">
        <v>230</v>
      </c>
      <c r="D46" s="67"/>
      <c r="E46" s="13"/>
      <c r="F46" s="47">
        <v>0</v>
      </c>
      <c r="G46" s="18"/>
      <c r="H46" s="18"/>
      <c r="I46" s="18"/>
      <c r="J46" s="18"/>
      <c r="K46" s="18"/>
      <c r="L46" s="18"/>
      <c r="M46" s="18"/>
      <c r="N46" s="18"/>
      <c r="O46" s="18"/>
    </row>
    <row r="47" spans="1:6" ht="19.5" customHeight="1" thickBot="1" thickTop="1">
      <c r="A47" s="50"/>
      <c r="B47" s="30" t="s">
        <v>9</v>
      </c>
      <c r="C47" s="31">
        <f>SUM(C42,C44,C46)</f>
        <v>650</v>
      </c>
      <c r="D47" s="32"/>
      <c r="E47" s="33"/>
      <c r="F47" s="51">
        <f>SUM(F42,F44,F46)</f>
        <v>0</v>
      </c>
    </row>
    <row r="48" spans="1:15" ht="42" customHeight="1" thickBot="1" thickTop="1">
      <c r="A48" s="48">
        <v>20</v>
      </c>
      <c r="B48" s="9" t="s">
        <v>37</v>
      </c>
      <c r="C48" s="10" t="s">
        <v>38</v>
      </c>
      <c r="D48" s="65" t="s">
        <v>39</v>
      </c>
      <c r="E48" s="25"/>
      <c r="F48" s="45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9.5" customHeight="1" thickBot="1" thickTop="1">
      <c r="A49" s="46"/>
      <c r="B49" s="11" t="s">
        <v>8</v>
      </c>
      <c r="C49" s="16">
        <v>6800</v>
      </c>
      <c r="D49" s="67"/>
      <c r="E49" s="13"/>
      <c r="F49" s="47">
        <v>0</v>
      </c>
      <c r="G49" s="18"/>
      <c r="H49" s="18"/>
      <c r="I49" s="18"/>
      <c r="J49" s="18"/>
      <c r="K49" s="18"/>
      <c r="L49" s="18"/>
      <c r="M49" s="18"/>
      <c r="N49" s="18"/>
      <c r="O49" s="18"/>
    </row>
    <row r="50" spans="1:6" ht="19.5" customHeight="1" thickBot="1" thickTop="1">
      <c r="A50" s="50"/>
      <c r="B50" s="30" t="s">
        <v>9</v>
      </c>
      <c r="C50" s="31">
        <f>SUM(C49)</f>
        <v>6800</v>
      </c>
      <c r="D50" s="32"/>
      <c r="E50" s="33"/>
      <c r="F50" s="51">
        <f>SUM(F49)</f>
        <v>0</v>
      </c>
    </row>
    <row r="51" spans="1:15" ht="42" customHeight="1" thickBot="1" thickTop="1">
      <c r="A51" s="44">
        <v>21</v>
      </c>
      <c r="B51" s="14" t="s">
        <v>40</v>
      </c>
      <c r="C51" s="15" t="s">
        <v>41</v>
      </c>
      <c r="D51" s="65" t="s">
        <v>56</v>
      </c>
      <c r="E51" s="25"/>
      <c r="F51" s="45"/>
      <c r="G51" s="18"/>
      <c r="H51" s="17"/>
      <c r="I51" s="17"/>
      <c r="J51" s="17"/>
      <c r="K51" s="17"/>
      <c r="L51" s="17"/>
      <c r="M51" s="17"/>
      <c r="N51" s="17"/>
      <c r="O51" s="17"/>
    </row>
    <row r="52" spans="1:6" ht="19.5" customHeight="1" thickBot="1" thickTop="1">
      <c r="A52" s="46"/>
      <c r="B52" s="11" t="s">
        <v>8</v>
      </c>
      <c r="C52" s="12">
        <v>410</v>
      </c>
      <c r="D52" s="66"/>
      <c r="E52" s="13"/>
      <c r="F52" s="47">
        <v>0</v>
      </c>
    </row>
    <row r="53" spans="1:15" ht="42" customHeight="1" thickBot="1" thickTop="1">
      <c r="A53" s="48">
        <v>22</v>
      </c>
      <c r="B53" s="14" t="s">
        <v>40</v>
      </c>
      <c r="C53" s="15" t="s">
        <v>42</v>
      </c>
      <c r="D53" s="66"/>
      <c r="E53" s="25"/>
      <c r="F53" s="45"/>
      <c r="G53" s="18"/>
      <c r="H53" s="18"/>
      <c r="I53" s="18"/>
      <c r="J53" s="18"/>
      <c r="K53" s="18"/>
      <c r="L53" s="18"/>
      <c r="M53" s="18"/>
      <c r="N53" s="18"/>
      <c r="O53" s="18"/>
    </row>
    <row r="54" spans="1:15" ht="19.5" customHeight="1" thickBot="1" thickTop="1">
      <c r="A54" s="46"/>
      <c r="B54" s="11" t="s">
        <v>8</v>
      </c>
      <c r="C54" s="12">
        <v>925</v>
      </c>
      <c r="D54" s="66"/>
      <c r="E54" s="13"/>
      <c r="F54" s="47">
        <v>0</v>
      </c>
      <c r="G54" s="18"/>
      <c r="H54" s="18"/>
      <c r="I54" s="18"/>
      <c r="J54" s="18"/>
      <c r="K54" s="18"/>
      <c r="L54" s="18"/>
      <c r="M54" s="18"/>
      <c r="N54" s="18"/>
      <c r="O54" s="18"/>
    </row>
    <row r="55" spans="1:15" ht="45" customHeight="1" thickBot="1" thickTop="1">
      <c r="A55" s="48">
        <v>23</v>
      </c>
      <c r="B55" s="9" t="s">
        <v>43</v>
      </c>
      <c r="C55" s="19" t="s">
        <v>44</v>
      </c>
      <c r="D55" s="66"/>
      <c r="E55" s="25"/>
      <c r="F55" s="45"/>
      <c r="G55" s="18"/>
      <c r="H55" s="18"/>
      <c r="I55" s="18"/>
      <c r="J55" s="18"/>
      <c r="K55" s="18"/>
      <c r="L55" s="18"/>
      <c r="M55" s="18"/>
      <c r="N55" s="18"/>
      <c r="O55" s="18"/>
    </row>
    <row r="56" spans="1:15" ht="19.5" customHeight="1" thickBot="1" thickTop="1">
      <c r="A56" s="46"/>
      <c r="B56" s="11" t="s">
        <v>8</v>
      </c>
      <c r="C56" s="12">
        <v>2300</v>
      </c>
      <c r="D56" s="66"/>
      <c r="E56" s="13"/>
      <c r="F56" s="47">
        <v>0</v>
      </c>
      <c r="G56" s="18"/>
      <c r="H56" s="18"/>
      <c r="I56" s="18"/>
      <c r="J56" s="18"/>
      <c r="K56" s="18"/>
      <c r="L56" s="18"/>
      <c r="M56" s="18"/>
      <c r="N56" s="18"/>
      <c r="O56" s="18"/>
    </row>
    <row r="57" spans="1:15" ht="45" customHeight="1" thickBot="1" thickTop="1">
      <c r="A57" s="48">
        <v>24</v>
      </c>
      <c r="B57" s="9" t="s">
        <v>43</v>
      </c>
      <c r="C57" s="19" t="s">
        <v>45</v>
      </c>
      <c r="D57" s="66"/>
      <c r="E57" s="25"/>
      <c r="F57" s="45"/>
      <c r="G57" s="18"/>
      <c r="H57" s="18"/>
      <c r="I57" s="18"/>
      <c r="J57" s="18"/>
      <c r="K57" s="18"/>
      <c r="L57" s="18"/>
      <c r="M57" s="18"/>
      <c r="N57" s="18"/>
      <c r="O57" s="18"/>
    </row>
    <row r="58" spans="1:15" ht="19.5" customHeight="1" thickBot="1" thickTop="1">
      <c r="A58" s="46"/>
      <c r="B58" s="11" t="s">
        <v>8</v>
      </c>
      <c r="C58" s="12">
        <v>850</v>
      </c>
      <c r="D58" s="66"/>
      <c r="E58" s="13"/>
      <c r="F58" s="47">
        <v>0</v>
      </c>
      <c r="G58" s="18"/>
      <c r="H58" s="18"/>
      <c r="I58" s="18"/>
      <c r="J58" s="18"/>
      <c r="K58" s="18"/>
      <c r="L58" s="18"/>
      <c r="M58" s="18"/>
      <c r="N58" s="18"/>
      <c r="O58" s="18"/>
    </row>
    <row r="59" spans="1:15" ht="45" customHeight="1" thickBot="1" thickTop="1">
      <c r="A59" s="48">
        <v>25</v>
      </c>
      <c r="B59" s="9" t="s">
        <v>43</v>
      </c>
      <c r="C59" s="10" t="s">
        <v>46</v>
      </c>
      <c r="D59" s="66"/>
      <c r="E59" s="25"/>
      <c r="F59" s="45"/>
      <c r="G59" s="18"/>
      <c r="H59" s="18"/>
      <c r="I59" s="18"/>
      <c r="J59" s="18"/>
      <c r="K59" s="18"/>
      <c r="L59" s="18"/>
      <c r="M59" s="18"/>
      <c r="N59" s="18"/>
      <c r="O59" s="18"/>
    </row>
    <row r="60" spans="1:15" ht="19.5" customHeight="1" thickBot="1" thickTop="1">
      <c r="A60" s="46"/>
      <c r="B60" s="11" t="s">
        <v>8</v>
      </c>
      <c r="C60" s="21">
        <v>730</v>
      </c>
      <c r="D60" s="66"/>
      <c r="E60" s="13"/>
      <c r="F60" s="47">
        <v>0</v>
      </c>
      <c r="G60" s="18"/>
      <c r="H60" s="18"/>
      <c r="I60" s="18"/>
      <c r="J60" s="18"/>
      <c r="K60" s="18"/>
      <c r="L60" s="18"/>
      <c r="M60" s="18"/>
      <c r="N60" s="18"/>
      <c r="O60" s="18"/>
    </row>
    <row r="61" spans="1:15" ht="49.5" customHeight="1" thickBot="1" thickTop="1">
      <c r="A61" s="48">
        <v>26</v>
      </c>
      <c r="B61" s="9" t="s">
        <v>43</v>
      </c>
      <c r="C61" s="10" t="s">
        <v>47</v>
      </c>
      <c r="D61" s="66"/>
      <c r="E61" s="25"/>
      <c r="F61" s="45"/>
      <c r="G61" s="18"/>
      <c r="H61" s="18"/>
      <c r="I61" s="18"/>
      <c r="J61" s="18"/>
      <c r="K61" s="18"/>
      <c r="L61" s="18"/>
      <c r="M61" s="18"/>
      <c r="N61" s="18"/>
      <c r="O61" s="18"/>
    </row>
    <row r="62" spans="1:15" ht="19.5" customHeight="1" thickBot="1" thickTop="1">
      <c r="A62" s="46"/>
      <c r="B62" s="11" t="s">
        <v>8</v>
      </c>
      <c r="C62" s="21">
        <v>730</v>
      </c>
      <c r="D62" s="66"/>
      <c r="E62" s="13"/>
      <c r="F62" s="47">
        <v>0</v>
      </c>
      <c r="G62" s="18"/>
      <c r="H62" s="18"/>
      <c r="I62" s="18"/>
      <c r="J62" s="18"/>
      <c r="K62" s="18"/>
      <c r="L62" s="18"/>
      <c r="M62" s="18"/>
      <c r="N62" s="18"/>
      <c r="O62" s="18"/>
    </row>
    <row r="63" spans="1:15" ht="22.5" customHeight="1" thickBot="1" thickTop="1">
      <c r="A63" s="48">
        <v>27</v>
      </c>
      <c r="B63" s="9" t="s">
        <v>48</v>
      </c>
      <c r="C63" s="10" t="s">
        <v>49</v>
      </c>
      <c r="D63" s="66"/>
      <c r="E63" s="25"/>
      <c r="F63" s="45"/>
      <c r="G63" s="18"/>
      <c r="H63" s="18"/>
      <c r="I63" s="18"/>
      <c r="J63" s="18"/>
      <c r="K63" s="18"/>
      <c r="L63" s="18"/>
      <c r="M63" s="18"/>
      <c r="N63" s="18"/>
      <c r="O63" s="18"/>
    </row>
    <row r="64" spans="1:15" ht="19.5" customHeight="1" thickBot="1" thickTop="1">
      <c r="A64" s="46"/>
      <c r="B64" s="11" t="s">
        <v>8</v>
      </c>
      <c r="C64" s="16">
        <v>4200</v>
      </c>
      <c r="D64" s="66"/>
      <c r="E64" s="13"/>
      <c r="F64" s="47">
        <v>0</v>
      </c>
      <c r="G64" s="18"/>
      <c r="H64" s="18"/>
      <c r="I64" s="18"/>
      <c r="J64" s="18"/>
      <c r="K64" s="18"/>
      <c r="L64" s="18"/>
      <c r="M64" s="18"/>
      <c r="N64" s="18"/>
      <c r="O64" s="18"/>
    </row>
    <row r="65" spans="1:15" ht="43.5" customHeight="1" thickBot="1" thickTop="1">
      <c r="A65" s="48">
        <v>28</v>
      </c>
      <c r="B65" s="9" t="s">
        <v>50</v>
      </c>
      <c r="C65" s="10" t="s">
        <v>51</v>
      </c>
      <c r="D65" s="66"/>
      <c r="E65" s="25"/>
      <c r="F65" s="45"/>
      <c r="G65" s="18"/>
      <c r="H65" s="18"/>
      <c r="I65" s="18"/>
      <c r="J65" s="18"/>
      <c r="K65" s="18"/>
      <c r="L65" s="18"/>
      <c r="M65" s="18"/>
      <c r="N65" s="18"/>
      <c r="O65" s="18"/>
    </row>
    <row r="66" spans="1:15" ht="19.5" customHeight="1" thickBot="1" thickTop="1">
      <c r="A66" s="46"/>
      <c r="B66" s="11" t="s">
        <v>8</v>
      </c>
      <c r="C66" s="12">
        <v>5350</v>
      </c>
      <c r="D66" s="66"/>
      <c r="E66" s="13"/>
      <c r="F66" s="47">
        <v>0</v>
      </c>
      <c r="G66" s="18"/>
      <c r="H66" s="18"/>
      <c r="I66" s="18"/>
      <c r="J66" s="18"/>
      <c r="K66" s="18"/>
      <c r="L66" s="18"/>
      <c r="M66" s="18"/>
      <c r="N66" s="18"/>
      <c r="O66" s="18"/>
    </row>
    <row r="67" spans="1:15" ht="45.75" customHeight="1" thickBot="1" thickTop="1">
      <c r="A67" s="48">
        <v>29</v>
      </c>
      <c r="B67" s="9" t="s">
        <v>50</v>
      </c>
      <c r="C67" s="10" t="s">
        <v>52</v>
      </c>
      <c r="D67" s="66"/>
      <c r="E67" s="25"/>
      <c r="F67" s="45"/>
      <c r="G67" s="18"/>
      <c r="H67" s="18"/>
      <c r="I67" s="18"/>
      <c r="J67" s="18"/>
      <c r="K67" s="18"/>
      <c r="L67" s="18"/>
      <c r="M67" s="18"/>
      <c r="N67" s="18"/>
      <c r="O67" s="18"/>
    </row>
    <row r="68" spans="1:15" ht="19.5" customHeight="1" thickBot="1" thickTop="1">
      <c r="A68" s="46"/>
      <c r="B68" s="11" t="s">
        <v>8</v>
      </c>
      <c r="C68" s="16">
        <v>5030</v>
      </c>
      <c r="D68" s="66"/>
      <c r="E68" s="13"/>
      <c r="F68" s="47">
        <v>0</v>
      </c>
      <c r="G68" s="18"/>
      <c r="H68" s="18"/>
      <c r="I68" s="18"/>
      <c r="J68" s="18"/>
      <c r="K68" s="18"/>
      <c r="L68" s="18"/>
      <c r="M68" s="18"/>
      <c r="N68" s="18"/>
      <c r="O68" s="18"/>
    </row>
    <row r="69" spans="1:15" ht="34.5" customHeight="1" thickBot="1" thickTop="1">
      <c r="A69" s="48">
        <v>30</v>
      </c>
      <c r="B69" s="9" t="s">
        <v>53</v>
      </c>
      <c r="C69" s="10" t="s">
        <v>54</v>
      </c>
      <c r="D69" s="66"/>
      <c r="E69" s="25"/>
      <c r="F69" s="45"/>
      <c r="G69" s="18"/>
      <c r="H69" s="18"/>
      <c r="I69" s="18"/>
      <c r="J69" s="18"/>
      <c r="K69" s="18"/>
      <c r="L69" s="18"/>
      <c r="M69" s="18"/>
      <c r="N69" s="18"/>
      <c r="O69" s="18"/>
    </row>
    <row r="70" spans="1:15" ht="19.5" customHeight="1" thickBot="1" thickTop="1">
      <c r="A70" s="46"/>
      <c r="B70" s="11" t="s">
        <v>8</v>
      </c>
      <c r="C70" s="16">
        <v>2250</v>
      </c>
      <c r="D70" s="66"/>
      <c r="E70" s="13"/>
      <c r="F70" s="47">
        <v>0</v>
      </c>
      <c r="G70" s="18"/>
      <c r="H70" s="18"/>
      <c r="I70" s="18"/>
      <c r="J70" s="18"/>
      <c r="K70" s="18"/>
      <c r="L70" s="18"/>
      <c r="M70" s="18"/>
      <c r="N70" s="18"/>
      <c r="O70" s="18"/>
    </row>
    <row r="71" spans="1:15" ht="45.75" customHeight="1" thickBot="1" thickTop="1">
      <c r="A71" s="48">
        <v>31</v>
      </c>
      <c r="B71" s="9" t="s">
        <v>40</v>
      </c>
      <c r="C71" s="10" t="s">
        <v>55</v>
      </c>
      <c r="D71" s="66"/>
      <c r="E71" s="25"/>
      <c r="F71" s="45"/>
      <c r="G71" s="18"/>
      <c r="H71" s="18"/>
      <c r="I71" s="18"/>
      <c r="J71" s="18"/>
      <c r="K71" s="18"/>
      <c r="L71" s="18"/>
      <c r="M71" s="18"/>
      <c r="N71" s="18"/>
      <c r="O71" s="18"/>
    </row>
    <row r="72" spans="1:15" ht="19.5" customHeight="1" thickBot="1" thickTop="1">
      <c r="A72" s="46"/>
      <c r="B72" s="11" t="s">
        <v>8</v>
      </c>
      <c r="C72" s="16">
        <v>1025</v>
      </c>
      <c r="D72" s="67"/>
      <c r="E72" s="13"/>
      <c r="F72" s="47">
        <v>0</v>
      </c>
      <c r="G72" s="18"/>
      <c r="H72" s="18"/>
      <c r="I72" s="18"/>
      <c r="J72" s="18"/>
      <c r="K72" s="18"/>
      <c r="L72" s="18"/>
      <c r="M72" s="18"/>
      <c r="N72" s="18"/>
      <c r="O72" s="18"/>
    </row>
    <row r="73" spans="1:6" ht="19.5" customHeight="1" thickBot="1" thickTop="1">
      <c r="A73" s="52"/>
      <c r="B73" s="30" t="s">
        <v>9</v>
      </c>
      <c r="C73" s="31">
        <f>SUM(C52,C54,C56,C58,C60,C62,C64,C66,C68,C70,C72)</f>
        <v>23800</v>
      </c>
      <c r="D73" s="32"/>
      <c r="E73" s="34"/>
      <c r="F73" s="51">
        <f>SUM(F52,F54,F56,F58,F60,F62,F64,F66,F68,F70,F72)</f>
        <v>0</v>
      </c>
    </row>
    <row r="74" spans="1:6" ht="19.5" customHeight="1" thickBot="1" thickTop="1">
      <c r="A74" s="53"/>
      <c r="B74" s="26" t="s">
        <v>61</v>
      </c>
      <c r="C74" s="27">
        <f>SUM(C26,C33,C40,C47,C50,C73)</f>
        <v>93820</v>
      </c>
      <c r="D74" s="28"/>
      <c r="E74" s="29" t="s">
        <v>64</v>
      </c>
      <c r="F74" s="54">
        <f>SUM(F26,F33,F40,F47,F50,F73)</f>
        <v>0</v>
      </c>
    </row>
    <row r="75" spans="1:6" ht="36" customHeight="1" thickBot="1" thickTop="1">
      <c r="A75" s="48">
        <v>32</v>
      </c>
      <c r="B75" s="9" t="s">
        <v>30</v>
      </c>
      <c r="C75" s="10" t="s">
        <v>57</v>
      </c>
      <c r="D75" s="61" t="s">
        <v>58</v>
      </c>
      <c r="E75" s="25"/>
      <c r="F75" s="45"/>
    </row>
    <row r="76" spans="1:6" ht="27" customHeight="1" thickBot="1" thickTop="1">
      <c r="A76" s="46"/>
      <c r="B76" s="11" t="s">
        <v>8</v>
      </c>
      <c r="C76" s="20">
        <v>7330</v>
      </c>
      <c r="D76" s="62"/>
      <c r="E76" s="13"/>
      <c r="F76" s="47">
        <v>0</v>
      </c>
    </row>
    <row r="77" spans="1:6" ht="19.5" customHeight="1" thickBot="1" thickTop="1">
      <c r="A77" s="55"/>
      <c r="B77" s="56" t="s">
        <v>62</v>
      </c>
      <c r="C77" s="57">
        <f>SUM(C76)</f>
        <v>7330</v>
      </c>
      <c r="D77" s="58"/>
      <c r="E77" s="59" t="s">
        <v>63</v>
      </c>
      <c r="F77" s="60">
        <f>SUM(F76)</f>
        <v>0</v>
      </c>
    </row>
    <row r="78" spans="1:6" ht="36.75" customHeight="1">
      <c r="A78" s="63" t="s">
        <v>65</v>
      </c>
      <c r="B78" s="64"/>
      <c r="C78" s="41">
        <f>SUM(C74,C77)</f>
        <v>101150</v>
      </c>
      <c r="D78" s="35"/>
      <c r="E78" s="38" t="s">
        <v>66</v>
      </c>
      <c r="F78" s="36">
        <f>SUM(F74,F77)</f>
        <v>0</v>
      </c>
    </row>
    <row r="79" spans="5:6" ht="36.75" customHeight="1">
      <c r="E79" s="37" t="s">
        <v>67</v>
      </c>
      <c r="F79" s="39">
        <f>F78*1.21</f>
        <v>0</v>
      </c>
    </row>
    <row r="80" ht="57" customHeight="1"/>
    <row r="81" ht="25.5" customHeight="1" thickBot="1">
      <c r="E81" s="8"/>
    </row>
    <row r="82" ht="36.75" customHeight="1">
      <c r="E82" s="40" t="s">
        <v>3</v>
      </c>
    </row>
    <row r="83" ht="36.75" customHeight="1"/>
    <row r="84" ht="36.75" customHeight="1"/>
    <row r="85" ht="36.75" customHeight="1"/>
    <row r="86" ht="36.75" customHeight="1"/>
    <row r="87" ht="36.75" customHeight="1"/>
    <row r="88" ht="36.75" customHeight="1"/>
    <row r="89" ht="36.75" customHeight="1"/>
    <row r="90" ht="36.75" customHeight="1"/>
    <row r="91" ht="36.75" customHeight="1"/>
    <row r="92" ht="36.75" customHeight="1"/>
  </sheetData>
  <mergeCells count="10">
    <mergeCell ref="A1:D1"/>
    <mergeCell ref="A4:F4"/>
    <mergeCell ref="D6:D25"/>
    <mergeCell ref="D27:D32"/>
    <mergeCell ref="D34:D39"/>
    <mergeCell ref="D75:D76"/>
    <mergeCell ref="A78:B78"/>
    <mergeCell ref="D41:D46"/>
    <mergeCell ref="D48:D49"/>
    <mergeCell ref="D51:D72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Viktorie Dašková</cp:lastModifiedBy>
  <cp:lastPrinted>2022-11-21T09:24:14Z</cp:lastPrinted>
  <dcterms:created xsi:type="dcterms:W3CDTF">2018-05-21T11:46:33Z</dcterms:created>
  <dcterms:modified xsi:type="dcterms:W3CDTF">2022-11-22T13:01:21Z</dcterms:modified>
  <cp:category/>
  <cp:version/>
  <cp:contentType/>
  <cp:contentStatus/>
</cp:coreProperties>
</file>