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8"/>
  <workbookPr defaultThemeVersion="166925"/>
  <bookViews>
    <workbookView xWindow="0" yWindow="0" windowWidth="28800" windowHeight="1150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<sst xmlns="http://schemas.openxmlformats.org/spreadsheetml/2006/main" count="125" uniqueCount="77">
  <si>
    <t>ks</t>
  </si>
  <si>
    <t>č.</t>
  </si>
  <si>
    <t>název</t>
  </si>
  <si>
    <t>popis</t>
  </si>
  <si>
    <t>měrná jednotka</t>
  </si>
  <si>
    <t>Pytle na odpadky</t>
  </si>
  <si>
    <t>role</t>
  </si>
  <si>
    <t>Houbičky  na mytí nádobí</t>
  </si>
  <si>
    <t>podpis</t>
  </si>
  <si>
    <t>krabice</t>
  </si>
  <si>
    <t>číslo objednávky/ zkratka oddělení ÚJF</t>
  </si>
  <si>
    <t>Prostředky na různé povrchy</t>
  </si>
  <si>
    <t>sada</t>
  </si>
  <si>
    <t>Hadr na podlahu</t>
  </si>
  <si>
    <t>Hadřík</t>
  </si>
  <si>
    <t>Osvěžovač ve spreji</t>
  </si>
  <si>
    <t>Tekuté mýdlo</t>
  </si>
  <si>
    <t>5L</t>
  </si>
  <si>
    <t>bal</t>
  </si>
  <si>
    <t>osvěžovač vzduchu ve spreji - pro použití na WC atd., různé vůně, 300 ml</t>
  </si>
  <si>
    <t>Mycí prostředky desinfekční</t>
  </si>
  <si>
    <t>hadr mikrovlákno 60 x 70 cm, 235 g</t>
  </si>
  <si>
    <t>Smetáček s lopatkou</t>
  </si>
  <si>
    <t>sada smetáček a lopatka s pogumovanou hranou</t>
  </si>
  <si>
    <t>Toaletní papír</t>
  </si>
  <si>
    <t>WC blok</t>
  </si>
  <si>
    <t>Chemie</t>
  </si>
  <si>
    <t>toaletní papír do zásobníků, průměr 23 cm, návin 220 m, bílý dvouvrstvý</t>
  </si>
  <si>
    <t>Prachovka</t>
  </si>
  <si>
    <t>Papírové ručníky</t>
  </si>
  <si>
    <t>Čistič na znečištěné plochy</t>
  </si>
  <si>
    <t>papírový ručník skládaný do zásobníků, jednotlivé listy bílé dvouvrstvé, ZZ uspořádání, vysoká kvalita, celulóza  krabice 3000 ks</t>
  </si>
  <si>
    <t>Mycí prostředek na nádobí</t>
  </si>
  <si>
    <t>Mycí prostředek na WC</t>
  </si>
  <si>
    <t>Rukavice</t>
  </si>
  <si>
    <t>houbičky  na mytí nádobí, s abrazivní vrstvou, velikost 90 x 70 mm,  bal. á 10 ks</t>
  </si>
  <si>
    <t>pár</t>
  </si>
  <si>
    <t>Papírové kapesníky</t>
  </si>
  <si>
    <t>mikrovlákno-švédská utěrka 30 x 30 cm</t>
  </si>
  <si>
    <t>tekuté mýdlo husté konzistence, dodáváno v kanystru o objemu 5 L</t>
  </si>
  <si>
    <t>plastový závěsný držák, tuhá náplň</t>
  </si>
  <si>
    <t>22100355
centrum urychlovačů
OU</t>
  </si>
  <si>
    <t>Celkem za objednávku</t>
  </si>
  <si>
    <t>sáčky do odpadkových košů HDPE - objem 30 l, velikost 50-60 x 50-60 cm, nezatahovací, 50 ks v roli</t>
  </si>
  <si>
    <t>22100354
režie úklidu
OU</t>
  </si>
  <si>
    <t>úklidové rukavice gumové, velikost M</t>
  </si>
  <si>
    <t>úklidové rukavice gumové, velikost S</t>
  </si>
  <si>
    <t>sáčky do odpadkových košů LDPE - objem 60 l, extra silné, velikost 60-70 x 70-80 cm, zatahovací, 10-15 ks v roli</t>
  </si>
  <si>
    <t>Mycí prostředek do kuchyně</t>
  </si>
  <si>
    <t>22100365
režie OJS</t>
  </si>
  <si>
    <t>kyselina citronová potravinářská E330, 100g</t>
  </si>
  <si>
    <t>WC gel - čistí, předchází usazování vodního kamene, desinfikuje, zajišťuje vůni, 750 ml</t>
  </si>
  <si>
    <t>extra silný tekutý čistící prostředek na Wc a sanitární keramiku. Spolehlivě zbaví toaletu všech nečistot, a to i pod jejím vnitřním okrajem, 750 ml</t>
  </si>
  <si>
    <t xml:space="preserve">tekutý písek - čistící krém odstraňující běžné nečistoty a mastnotu, 600 g </t>
  </si>
  <si>
    <t>čistič na velmi znečištěné plochy, umyvadla, WC, obkládačky, spolehlivě odstraní rez, vodní kámen a jiné usazeniny, 500 ml</t>
  </si>
  <si>
    <t xml:space="preserve">tekutý čistící prostředek na podlahy, dodáváno v kanystru o objemu 5 litrů </t>
  </si>
  <si>
    <t>desinfekční gel na povrchy, 600 g</t>
  </si>
  <si>
    <t>mýdlo tekuté, nádoba s pumpičkou, 250-300 ml, antibakteriální</t>
  </si>
  <si>
    <t>2vrstvý, návin 18 m, provedení celuloza, malé role 160 útržků, bílý, balení obsahuje 96 ks</t>
  </si>
  <si>
    <t>vhodný na vodovodní baterie, vany, umyvadla, dlažbu, obklady, silný proti vodnímu kameni a rzi, 750ml</t>
  </si>
  <si>
    <t>tekuté mýdlo husté konzistence, dodáváno v kanystru o objemu 5 litrů, vůně mandarinka</t>
  </si>
  <si>
    <t>40x40 cm je ekologická utěrka s bublinovými vzory. Čistí bez použití saponátů. Má dlouhou životnost. Nepoškozuje povrchy, nepouští vlákna</t>
  </si>
  <si>
    <t>3- vrstvé, krabice 60 ks</t>
  </si>
  <si>
    <t>prostředek na mytí nádobí, koncentrovaný, 900 ml</t>
  </si>
  <si>
    <t xml:space="preserve"> 240 ml </t>
  </si>
  <si>
    <t>odstraňuje rez, vodní a močový kámen, působení nad i pod vodní hladinou, vysoký lesk, 750 ml</t>
  </si>
  <si>
    <t>čištění kuchyňského nábytku, pevných ploch z nesavého materiálu, dveře, rámy oken, antibakteriální, odmašťovač, s rozprašovačem, 750 ml</t>
  </si>
  <si>
    <t>hadr na podlahu z netkaného textilu s vysokou savostí, z přírodních materiálů</t>
  </si>
  <si>
    <t>předpokládaná cena za měrnou jednotku v Kč bez DPH</t>
  </si>
  <si>
    <t>předpokládaná cena celkem v Kč bez DPH</t>
  </si>
  <si>
    <t>účastník splňuje ANO/NE</t>
  </si>
  <si>
    <t>nabídková cena za měrnou jednotku v Kč bez DPH</t>
  </si>
  <si>
    <t>Nabídková cena celkem v Kč bez DPH</t>
  </si>
  <si>
    <t>Objednávky celkem v Kč bez DPH</t>
  </si>
  <si>
    <t>Takto podbarvená pole dodavatel povinně vyplní</t>
  </si>
  <si>
    <t>Cena celkem s DPH</t>
  </si>
  <si>
    <t xml:space="preserve">Příloha ke Kupní smlouvě - Technická specifikace k VZ „Úklidové a čistící prostředky 05/2022“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</si>
</sst>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name val="Calibri"/>
      <family val="2"/>
    </font>
    <font>
      <b/>
      <i/>
      <sz val="9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7" fillId="5" borderId="5" xfId="2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vertical="center" wrapText="1"/>
      <protection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5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13" xfId="21" applyFont="1" applyFill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5" borderId="4" xfId="0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tabSelected="1" zoomScale="115" zoomScaleNormal="115" workbookViewId="0" topLeftCell="A1">
      <selection activeCell="N3" sqref="N3"/>
    </sheetView>
  </sheetViews>
  <sheetFormatPr defaultColWidth="9.140625" defaultRowHeight="15"/>
  <cols>
    <col min="1" max="1" width="6.140625" style="3" customWidth="1"/>
    <col min="2" max="2" width="20.00390625" style="3" customWidth="1"/>
    <col min="3" max="3" width="55.7109375" style="1" customWidth="1"/>
    <col min="4" max="4" width="10.7109375" style="3" customWidth="1"/>
    <col min="5" max="5" width="6.7109375" style="3" customWidth="1"/>
    <col min="6" max="6" width="13.57421875" style="3" customWidth="1"/>
    <col min="7" max="7" width="14.8515625" style="3" customWidth="1"/>
    <col min="8" max="8" width="15.140625" style="11" customWidth="1"/>
    <col min="9" max="9" width="10.00390625" style="3" customWidth="1"/>
    <col min="10" max="10" width="12.7109375" style="3" customWidth="1"/>
    <col min="11" max="11" width="15.140625" style="0" customWidth="1"/>
  </cols>
  <sheetData>
    <row r="1" spans="1:10" ht="45" customHeight="1">
      <c r="A1" s="4" t="s">
        <v>76</v>
      </c>
      <c r="B1" s="10"/>
      <c r="E1" s="114"/>
      <c r="F1" s="114"/>
      <c r="G1" s="114"/>
      <c r="H1" s="114"/>
      <c r="I1" s="1"/>
      <c r="J1" s="28"/>
    </row>
    <row r="2" spans="1:3" ht="16.5" customHeight="1">
      <c r="A2" s="107"/>
      <c r="B2" s="105" t="s">
        <v>74</v>
      </c>
      <c r="C2" s="106"/>
    </row>
    <row r="3" spans="1:11" ht="63" customHeight="1" thickBot="1">
      <c r="A3" s="2" t="s">
        <v>1</v>
      </c>
      <c r="B3" s="2" t="s">
        <v>2</v>
      </c>
      <c r="C3" s="2" t="s">
        <v>3</v>
      </c>
      <c r="D3" s="6" t="s">
        <v>4</v>
      </c>
      <c r="E3" s="6" t="s">
        <v>0</v>
      </c>
      <c r="F3" s="6" t="s">
        <v>68</v>
      </c>
      <c r="G3" s="6" t="s">
        <v>69</v>
      </c>
      <c r="H3" s="12" t="s">
        <v>10</v>
      </c>
      <c r="I3" s="6" t="s">
        <v>70</v>
      </c>
      <c r="J3" s="6" t="s">
        <v>71</v>
      </c>
      <c r="K3" s="6" t="s">
        <v>72</v>
      </c>
    </row>
    <row r="4" spans="1:11" ht="61.5" thickBot="1" thickTop="1">
      <c r="A4" s="62">
        <v>1</v>
      </c>
      <c r="B4" s="57" t="s">
        <v>29</v>
      </c>
      <c r="C4" s="58" t="s">
        <v>31</v>
      </c>
      <c r="D4" s="59" t="s">
        <v>9</v>
      </c>
      <c r="E4" s="59">
        <v>8</v>
      </c>
      <c r="F4" s="60">
        <v>455</v>
      </c>
      <c r="G4" s="60">
        <f aca="true" t="shared" si="0" ref="G4">F4*E4</f>
        <v>3640</v>
      </c>
      <c r="H4" s="61" t="s">
        <v>41</v>
      </c>
      <c r="I4" s="79"/>
      <c r="J4" s="80">
        <v>0</v>
      </c>
      <c r="K4" s="93">
        <f>J4*E4</f>
        <v>0</v>
      </c>
    </row>
    <row r="5" spans="1:11" s="13" customFormat="1" ht="16.5" thickBot="1" thickTop="1">
      <c r="A5" s="48"/>
      <c r="B5" s="53" t="s">
        <v>42</v>
      </c>
      <c r="C5" s="54"/>
      <c r="D5" s="49"/>
      <c r="E5" s="49"/>
      <c r="F5" s="50"/>
      <c r="G5" s="50">
        <f>SUM(G4)</f>
        <v>3640</v>
      </c>
      <c r="H5" s="52"/>
      <c r="I5" s="81"/>
      <c r="J5" s="82"/>
      <c r="K5" s="82">
        <f>SUM(K4)</f>
        <v>0</v>
      </c>
    </row>
    <row r="6" spans="1:11" ht="15.75" thickTop="1">
      <c r="A6" s="24">
        <v>2</v>
      </c>
      <c r="B6" s="17" t="s">
        <v>22</v>
      </c>
      <c r="C6" s="8" t="s">
        <v>23</v>
      </c>
      <c r="D6" s="9" t="s">
        <v>12</v>
      </c>
      <c r="E6" s="41">
        <v>1</v>
      </c>
      <c r="F6" s="19">
        <v>35</v>
      </c>
      <c r="G6" s="19">
        <f aca="true" t="shared" si="1" ref="G6:G19">F6*E6</f>
        <v>35</v>
      </c>
      <c r="H6" s="75" t="s">
        <v>44</v>
      </c>
      <c r="I6" s="83"/>
      <c r="J6" s="84">
        <v>0</v>
      </c>
      <c r="K6" s="94">
        <f>J6*E6</f>
        <v>0</v>
      </c>
    </row>
    <row r="7" spans="1:11" ht="25.5">
      <c r="A7" s="7">
        <v>3</v>
      </c>
      <c r="B7" s="29" t="s">
        <v>33</v>
      </c>
      <c r="C7" s="8" t="s">
        <v>51</v>
      </c>
      <c r="D7" s="9" t="s">
        <v>0</v>
      </c>
      <c r="E7" s="30">
        <v>15</v>
      </c>
      <c r="F7" s="23">
        <v>40</v>
      </c>
      <c r="G7" s="19">
        <f t="shared" si="1"/>
        <v>600</v>
      </c>
      <c r="H7" s="76"/>
      <c r="I7" s="85"/>
      <c r="J7" s="86">
        <v>0</v>
      </c>
      <c r="K7" s="94">
        <f>J7*E7</f>
        <v>0</v>
      </c>
    </row>
    <row r="8" spans="1:11" ht="38.25">
      <c r="A8" s="24">
        <v>4</v>
      </c>
      <c r="B8" s="9" t="s">
        <v>33</v>
      </c>
      <c r="C8" s="8" t="s">
        <v>52</v>
      </c>
      <c r="D8" s="9" t="s">
        <v>0</v>
      </c>
      <c r="E8" s="9">
        <v>3</v>
      </c>
      <c r="F8" s="19">
        <v>33</v>
      </c>
      <c r="G8" s="19">
        <f t="shared" si="1"/>
        <v>99</v>
      </c>
      <c r="H8" s="76"/>
      <c r="I8" s="85"/>
      <c r="J8" s="86">
        <v>0</v>
      </c>
      <c r="K8" s="94">
        <f>J8*E8</f>
        <v>0</v>
      </c>
    </row>
    <row r="9" spans="1:11" ht="25.5">
      <c r="A9" s="7">
        <v>5</v>
      </c>
      <c r="B9" s="9" t="s">
        <v>11</v>
      </c>
      <c r="C9" s="8" t="s">
        <v>53</v>
      </c>
      <c r="D9" s="9" t="s">
        <v>0</v>
      </c>
      <c r="E9" s="9">
        <v>6</v>
      </c>
      <c r="F9" s="19">
        <v>30</v>
      </c>
      <c r="G9" s="19">
        <f t="shared" si="1"/>
        <v>180</v>
      </c>
      <c r="H9" s="76"/>
      <c r="I9" s="85"/>
      <c r="J9" s="86">
        <v>0</v>
      </c>
      <c r="K9" s="94">
        <f>J9*E9</f>
        <v>0</v>
      </c>
    </row>
    <row r="10" spans="1:11" ht="42.75" customHeight="1">
      <c r="A10" s="7">
        <v>6</v>
      </c>
      <c r="B10" s="9" t="s">
        <v>30</v>
      </c>
      <c r="C10" s="8" t="s">
        <v>54</v>
      </c>
      <c r="D10" s="9" t="s">
        <v>0</v>
      </c>
      <c r="E10" s="9">
        <v>3</v>
      </c>
      <c r="F10" s="19">
        <v>29</v>
      </c>
      <c r="G10" s="19">
        <f t="shared" si="1"/>
        <v>87</v>
      </c>
      <c r="H10" s="76"/>
      <c r="I10" s="85"/>
      <c r="J10" s="86">
        <v>0</v>
      </c>
      <c r="K10" s="94">
        <f>J10*E10</f>
        <v>0</v>
      </c>
    </row>
    <row r="11" spans="1:11" ht="25.5">
      <c r="A11" s="7">
        <v>7</v>
      </c>
      <c r="B11" s="9" t="s">
        <v>11</v>
      </c>
      <c r="C11" s="39" t="s">
        <v>55</v>
      </c>
      <c r="D11" s="9" t="s">
        <v>17</v>
      </c>
      <c r="E11" s="9">
        <v>5</v>
      </c>
      <c r="F11" s="19">
        <v>239</v>
      </c>
      <c r="G11" s="19">
        <f t="shared" si="1"/>
        <v>1195</v>
      </c>
      <c r="H11" s="76"/>
      <c r="I11" s="85"/>
      <c r="J11" s="86">
        <v>0</v>
      </c>
      <c r="K11" s="94">
        <f>J11*E11</f>
        <v>0</v>
      </c>
    </row>
    <row r="12" spans="1:11" ht="25.5">
      <c r="A12" s="24">
        <v>8</v>
      </c>
      <c r="B12" s="9" t="s">
        <v>20</v>
      </c>
      <c r="C12" s="8" t="s">
        <v>56</v>
      </c>
      <c r="D12" s="9" t="s">
        <v>0</v>
      </c>
      <c r="E12" s="9">
        <v>9</v>
      </c>
      <c r="F12" s="19">
        <v>35</v>
      </c>
      <c r="G12" s="19">
        <f t="shared" si="1"/>
        <v>315</v>
      </c>
      <c r="H12" s="76"/>
      <c r="I12" s="85"/>
      <c r="J12" s="86">
        <v>0</v>
      </c>
      <c r="K12" s="94">
        <f>J12*E12</f>
        <v>0</v>
      </c>
    </row>
    <row r="13" spans="1:11" ht="15">
      <c r="A13" s="7">
        <v>9</v>
      </c>
      <c r="B13" s="9" t="s">
        <v>13</v>
      </c>
      <c r="C13" s="8" t="s">
        <v>21</v>
      </c>
      <c r="D13" s="9" t="s">
        <v>0</v>
      </c>
      <c r="E13" s="9">
        <v>3</v>
      </c>
      <c r="F13" s="19">
        <v>35</v>
      </c>
      <c r="G13" s="19">
        <f t="shared" si="1"/>
        <v>105</v>
      </c>
      <c r="H13" s="76"/>
      <c r="I13" s="85"/>
      <c r="J13" s="86">
        <v>0</v>
      </c>
      <c r="K13" s="94">
        <f>J13*E13</f>
        <v>0</v>
      </c>
    </row>
    <row r="14" spans="1:11" ht="15">
      <c r="A14" s="24">
        <v>10</v>
      </c>
      <c r="B14" s="9" t="s">
        <v>16</v>
      </c>
      <c r="C14" s="8" t="s">
        <v>39</v>
      </c>
      <c r="D14" s="9" t="s">
        <v>0</v>
      </c>
      <c r="E14" s="40">
        <v>4</v>
      </c>
      <c r="F14" s="18">
        <v>129</v>
      </c>
      <c r="G14" s="18">
        <f t="shared" si="1"/>
        <v>516</v>
      </c>
      <c r="H14" s="76"/>
      <c r="I14" s="83"/>
      <c r="J14" s="84">
        <v>0</v>
      </c>
      <c r="K14" s="94">
        <f>J14*E14</f>
        <v>0</v>
      </c>
    </row>
    <row r="15" spans="1:11" ht="15">
      <c r="A15" s="7">
        <v>11</v>
      </c>
      <c r="B15" s="38" t="s">
        <v>14</v>
      </c>
      <c r="C15" s="22" t="s">
        <v>38</v>
      </c>
      <c r="D15" s="16" t="s">
        <v>0</v>
      </c>
      <c r="E15" s="16">
        <v>6</v>
      </c>
      <c r="F15" s="31">
        <v>20</v>
      </c>
      <c r="G15" s="23">
        <f t="shared" si="1"/>
        <v>120</v>
      </c>
      <c r="H15" s="76"/>
      <c r="I15" s="85"/>
      <c r="J15" s="86">
        <v>0</v>
      </c>
      <c r="K15" s="94">
        <f>J15*E15</f>
        <v>0</v>
      </c>
    </row>
    <row r="16" spans="1:11" ht="25.5">
      <c r="A16" s="7">
        <v>12</v>
      </c>
      <c r="B16" s="17" t="s">
        <v>15</v>
      </c>
      <c r="C16" s="8" t="s">
        <v>19</v>
      </c>
      <c r="D16" s="9" t="s">
        <v>0</v>
      </c>
      <c r="E16" s="41">
        <v>3</v>
      </c>
      <c r="F16" s="19">
        <v>30</v>
      </c>
      <c r="G16" s="19">
        <f t="shared" si="1"/>
        <v>90</v>
      </c>
      <c r="H16" s="76"/>
      <c r="I16" s="85"/>
      <c r="J16" s="86">
        <v>0</v>
      </c>
      <c r="K16" s="94">
        <f>J16*E16</f>
        <v>0</v>
      </c>
    </row>
    <row r="17" spans="1:11" ht="15">
      <c r="A17" s="42">
        <v>13</v>
      </c>
      <c r="B17" s="9" t="s">
        <v>25</v>
      </c>
      <c r="C17" s="8" t="s">
        <v>40</v>
      </c>
      <c r="D17" s="9" t="s">
        <v>0</v>
      </c>
      <c r="E17" s="9">
        <v>10</v>
      </c>
      <c r="F17" s="19">
        <v>47</v>
      </c>
      <c r="G17" s="19">
        <f t="shared" si="1"/>
        <v>470</v>
      </c>
      <c r="H17" s="76"/>
      <c r="I17" s="83"/>
      <c r="J17" s="84">
        <v>0</v>
      </c>
      <c r="K17" s="94">
        <f>J17*E17</f>
        <v>0</v>
      </c>
    </row>
    <row r="18" spans="1:11" ht="25.5">
      <c r="A18" s="24">
        <v>14</v>
      </c>
      <c r="B18" s="26" t="s">
        <v>5</v>
      </c>
      <c r="C18" s="27" t="s">
        <v>43</v>
      </c>
      <c r="D18" s="9" t="s">
        <v>6</v>
      </c>
      <c r="E18" s="9">
        <v>30</v>
      </c>
      <c r="F18" s="19">
        <v>18.4</v>
      </c>
      <c r="G18" s="19">
        <f t="shared" si="1"/>
        <v>552</v>
      </c>
      <c r="H18" s="76"/>
      <c r="I18" s="85"/>
      <c r="J18" s="86">
        <v>0</v>
      </c>
      <c r="K18" s="94">
        <f>J18*E18</f>
        <v>0</v>
      </c>
    </row>
    <row r="19" spans="1:11" ht="26.25" thickBot="1">
      <c r="A19" s="43">
        <v>15</v>
      </c>
      <c r="B19" s="46" t="s">
        <v>24</v>
      </c>
      <c r="C19" s="63" t="s">
        <v>27</v>
      </c>
      <c r="D19" s="46" t="s">
        <v>0</v>
      </c>
      <c r="E19" s="46">
        <v>32</v>
      </c>
      <c r="F19" s="47">
        <v>30</v>
      </c>
      <c r="G19" s="47">
        <f t="shared" si="1"/>
        <v>960</v>
      </c>
      <c r="H19" s="77"/>
      <c r="I19" s="87"/>
      <c r="J19" s="88">
        <v>0</v>
      </c>
      <c r="K19" s="95">
        <f>J19*E19</f>
        <v>0</v>
      </c>
    </row>
    <row r="20" spans="1:11" s="13" customFormat="1" ht="16.5" thickBot="1" thickTop="1">
      <c r="A20" s="64"/>
      <c r="B20" s="65" t="s">
        <v>42</v>
      </c>
      <c r="C20" s="66"/>
      <c r="D20" s="67"/>
      <c r="E20" s="67"/>
      <c r="F20" s="68"/>
      <c r="G20" s="68">
        <f>SUM(G6:G19)</f>
        <v>5324</v>
      </c>
      <c r="H20" s="69"/>
      <c r="I20" s="89"/>
      <c r="J20" s="90"/>
      <c r="K20" s="90">
        <f>SUM(K6:K19)</f>
        <v>0</v>
      </c>
    </row>
    <row r="21" spans="1:11" ht="15.75" thickTop="1">
      <c r="A21" s="56">
        <v>16</v>
      </c>
      <c r="B21" s="44" t="s">
        <v>16</v>
      </c>
      <c r="C21" s="45" t="s">
        <v>57</v>
      </c>
      <c r="D21" s="44" t="s">
        <v>0</v>
      </c>
      <c r="E21" s="44">
        <v>36</v>
      </c>
      <c r="F21" s="55">
        <v>46</v>
      </c>
      <c r="G21" s="55">
        <f aca="true" t="shared" si="2" ref="G21:G36">F21*E21</f>
        <v>1656</v>
      </c>
      <c r="H21" s="75" t="s">
        <v>49</v>
      </c>
      <c r="I21" s="91"/>
      <c r="J21" s="92">
        <v>0</v>
      </c>
      <c r="K21" s="96">
        <f>J21*E21</f>
        <v>0</v>
      </c>
    </row>
    <row r="22" spans="1:11" ht="25.5">
      <c r="A22" s="40">
        <v>17</v>
      </c>
      <c r="B22" s="17" t="s">
        <v>29</v>
      </c>
      <c r="C22" s="27" t="s">
        <v>31</v>
      </c>
      <c r="D22" s="9" t="s">
        <v>9</v>
      </c>
      <c r="E22" s="9">
        <v>8</v>
      </c>
      <c r="F22" s="19">
        <v>455</v>
      </c>
      <c r="G22" s="19">
        <f t="shared" si="2"/>
        <v>3640</v>
      </c>
      <c r="H22" s="76"/>
      <c r="I22" s="85"/>
      <c r="J22" s="86">
        <v>0</v>
      </c>
      <c r="K22" s="97">
        <f>J22*E22</f>
        <v>0</v>
      </c>
    </row>
    <row r="23" spans="1:11" ht="25.5">
      <c r="A23" s="24">
        <v>18</v>
      </c>
      <c r="B23" s="98" t="s">
        <v>24</v>
      </c>
      <c r="C23" s="25" t="s">
        <v>58</v>
      </c>
      <c r="D23" s="15" t="s">
        <v>18</v>
      </c>
      <c r="E23" s="99">
        <v>8</v>
      </c>
      <c r="F23" s="20">
        <v>350</v>
      </c>
      <c r="G23" s="20">
        <f t="shared" si="2"/>
        <v>2800</v>
      </c>
      <c r="H23" s="76"/>
      <c r="I23" s="83"/>
      <c r="J23" s="84">
        <v>0</v>
      </c>
      <c r="K23" s="97">
        <f>J23*E23</f>
        <v>0</v>
      </c>
    </row>
    <row r="24" spans="1:11" ht="42.75" customHeight="1">
      <c r="A24" s="7">
        <v>19</v>
      </c>
      <c r="B24" s="9" t="s">
        <v>30</v>
      </c>
      <c r="C24" s="8" t="s">
        <v>59</v>
      </c>
      <c r="D24" s="9" t="s">
        <v>0</v>
      </c>
      <c r="E24" s="9">
        <v>10</v>
      </c>
      <c r="F24" s="19">
        <v>51</v>
      </c>
      <c r="G24" s="19">
        <f t="shared" si="2"/>
        <v>510</v>
      </c>
      <c r="H24" s="76"/>
      <c r="I24" s="85"/>
      <c r="J24" s="86">
        <v>0</v>
      </c>
      <c r="K24" s="97">
        <f>J24*E24</f>
        <v>0</v>
      </c>
    </row>
    <row r="25" spans="1:11" ht="25.5">
      <c r="A25" s="24">
        <v>20</v>
      </c>
      <c r="B25" s="15" t="s">
        <v>16</v>
      </c>
      <c r="C25" s="25" t="s">
        <v>60</v>
      </c>
      <c r="D25" s="15" t="s">
        <v>17</v>
      </c>
      <c r="E25" s="100">
        <v>5</v>
      </c>
      <c r="F25" s="101">
        <v>113</v>
      </c>
      <c r="G25" s="20">
        <f t="shared" si="2"/>
        <v>565</v>
      </c>
      <c r="H25" s="76"/>
      <c r="I25" s="83"/>
      <c r="J25" s="84">
        <v>0</v>
      </c>
      <c r="K25" s="97">
        <f>J25*E25</f>
        <v>0</v>
      </c>
    </row>
    <row r="26" spans="1:11" ht="38.25">
      <c r="A26" s="7">
        <v>21</v>
      </c>
      <c r="B26" s="9" t="s">
        <v>28</v>
      </c>
      <c r="C26" s="8" t="s">
        <v>61</v>
      </c>
      <c r="D26" s="9" t="s">
        <v>0</v>
      </c>
      <c r="E26" s="9">
        <v>10</v>
      </c>
      <c r="F26" s="19">
        <v>30</v>
      </c>
      <c r="G26" s="19">
        <f t="shared" si="2"/>
        <v>300</v>
      </c>
      <c r="H26" s="76"/>
      <c r="I26" s="85"/>
      <c r="J26" s="86">
        <v>0</v>
      </c>
      <c r="K26" s="97">
        <f>J26*E26</f>
        <v>0</v>
      </c>
    </row>
    <row r="27" spans="1:11" ht="15">
      <c r="A27" s="7">
        <v>22</v>
      </c>
      <c r="B27" s="38" t="s">
        <v>14</v>
      </c>
      <c r="C27" s="22" t="s">
        <v>38</v>
      </c>
      <c r="D27" s="16" t="s">
        <v>0</v>
      </c>
      <c r="E27" s="16">
        <v>20</v>
      </c>
      <c r="F27" s="31">
        <v>20</v>
      </c>
      <c r="G27" s="23">
        <f t="shared" si="2"/>
        <v>400</v>
      </c>
      <c r="H27" s="76"/>
      <c r="I27" s="85"/>
      <c r="J27" s="86">
        <v>0</v>
      </c>
      <c r="K27" s="97">
        <f>J27*E27</f>
        <v>0</v>
      </c>
    </row>
    <row r="28" spans="1:11" ht="15">
      <c r="A28" s="7">
        <v>23</v>
      </c>
      <c r="B28" s="9" t="s">
        <v>13</v>
      </c>
      <c r="C28" s="8" t="s">
        <v>21</v>
      </c>
      <c r="D28" s="9" t="s">
        <v>0</v>
      </c>
      <c r="E28" s="9">
        <v>20</v>
      </c>
      <c r="F28" s="19">
        <v>50</v>
      </c>
      <c r="G28" s="19">
        <f t="shared" si="2"/>
        <v>1000</v>
      </c>
      <c r="H28" s="76"/>
      <c r="I28" s="85"/>
      <c r="J28" s="86">
        <v>0</v>
      </c>
      <c r="K28" s="97">
        <f>J28*E28</f>
        <v>0</v>
      </c>
    </row>
    <row r="29" spans="1:11" ht="15">
      <c r="A29" s="24">
        <v>24</v>
      </c>
      <c r="B29" s="26" t="s">
        <v>37</v>
      </c>
      <c r="C29" s="27" t="s">
        <v>62</v>
      </c>
      <c r="D29" s="9" t="s">
        <v>9</v>
      </c>
      <c r="E29" s="9">
        <v>30</v>
      </c>
      <c r="F29" s="19">
        <v>20</v>
      </c>
      <c r="G29" s="19">
        <f t="shared" si="2"/>
        <v>600</v>
      </c>
      <c r="H29" s="76"/>
      <c r="I29" s="83"/>
      <c r="J29" s="84">
        <v>0</v>
      </c>
      <c r="K29" s="97">
        <f>J29*E29</f>
        <v>0</v>
      </c>
    </row>
    <row r="30" spans="1:11" ht="19.5" customHeight="1">
      <c r="A30" s="24">
        <v>25</v>
      </c>
      <c r="B30" s="9" t="s">
        <v>34</v>
      </c>
      <c r="C30" s="27" t="s">
        <v>45</v>
      </c>
      <c r="D30" s="9" t="s">
        <v>36</v>
      </c>
      <c r="E30" s="9">
        <v>10</v>
      </c>
      <c r="F30" s="19">
        <v>12</v>
      </c>
      <c r="G30" s="19">
        <f t="shared" si="2"/>
        <v>120</v>
      </c>
      <c r="H30" s="76"/>
      <c r="I30" s="83"/>
      <c r="J30" s="84">
        <v>0</v>
      </c>
      <c r="K30" s="97">
        <f>J30*E30</f>
        <v>0</v>
      </c>
    </row>
    <row r="31" spans="1:11" ht="15">
      <c r="A31" s="24">
        <v>26</v>
      </c>
      <c r="B31" s="9" t="s">
        <v>34</v>
      </c>
      <c r="C31" s="27" t="s">
        <v>46</v>
      </c>
      <c r="D31" s="9" t="s">
        <v>36</v>
      </c>
      <c r="E31" s="9">
        <v>10</v>
      </c>
      <c r="F31" s="19">
        <v>12</v>
      </c>
      <c r="G31" s="19">
        <f t="shared" si="2"/>
        <v>120</v>
      </c>
      <c r="H31" s="76"/>
      <c r="I31" s="83"/>
      <c r="J31" s="84">
        <v>0</v>
      </c>
      <c r="K31" s="97">
        <f>J31*E31</f>
        <v>0</v>
      </c>
    </row>
    <row r="32" spans="1:11" ht="25.5">
      <c r="A32" s="24">
        <v>27</v>
      </c>
      <c r="B32" s="26" t="s">
        <v>5</v>
      </c>
      <c r="C32" s="27" t="s">
        <v>47</v>
      </c>
      <c r="D32" s="9" t="s">
        <v>6</v>
      </c>
      <c r="E32" s="9">
        <v>10</v>
      </c>
      <c r="F32" s="19">
        <v>35</v>
      </c>
      <c r="G32" s="19">
        <f t="shared" si="2"/>
        <v>350</v>
      </c>
      <c r="H32" s="76"/>
      <c r="I32" s="85"/>
      <c r="J32" s="86">
        <v>0</v>
      </c>
      <c r="K32" s="97">
        <f>J32*E32</f>
        <v>0</v>
      </c>
    </row>
    <row r="33" spans="1:11" ht="25.5">
      <c r="A33" s="24">
        <v>28</v>
      </c>
      <c r="B33" s="16" t="s">
        <v>32</v>
      </c>
      <c r="C33" s="22" t="s">
        <v>63</v>
      </c>
      <c r="D33" s="9" t="s">
        <v>0</v>
      </c>
      <c r="E33" s="9">
        <v>15</v>
      </c>
      <c r="F33" s="19">
        <v>30</v>
      </c>
      <c r="G33" s="19">
        <f t="shared" si="2"/>
        <v>450</v>
      </c>
      <c r="H33" s="76"/>
      <c r="I33" s="85"/>
      <c r="J33" s="86">
        <v>0</v>
      </c>
      <c r="K33" s="97">
        <f>J33*E33</f>
        <v>0</v>
      </c>
    </row>
    <row r="34" spans="1:11" s="74" customFormat="1" ht="15">
      <c r="A34" s="70">
        <v>29</v>
      </c>
      <c r="B34" s="71" t="s">
        <v>26</v>
      </c>
      <c r="C34" s="72" t="s">
        <v>50</v>
      </c>
      <c r="D34" s="71" t="s">
        <v>0</v>
      </c>
      <c r="E34" s="71">
        <v>15</v>
      </c>
      <c r="F34" s="73">
        <v>30</v>
      </c>
      <c r="G34" s="73">
        <f t="shared" si="2"/>
        <v>450</v>
      </c>
      <c r="H34" s="76"/>
      <c r="I34" s="85"/>
      <c r="J34" s="86">
        <v>0</v>
      </c>
      <c r="K34" s="97">
        <f>J34*E34</f>
        <v>0</v>
      </c>
    </row>
    <row r="35" spans="1:11" ht="15">
      <c r="A35" s="24">
        <v>30</v>
      </c>
      <c r="B35" s="26" t="s">
        <v>15</v>
      </c>
      <c r="C35" s="8" t="s">
        <v>64</v>
      </c>
      <c r="D35" s="9" t="s">
        <v>0</v>
      </c>
      <c r="E35" s="9">
        <v>15</v>
      </c>
      <c r="F35" s="19">
        <v>55</v>
      </c>
      <c r="G35" s="19">
        <f t="shared" si="2"/>
        <v>825</v>
      </c>
      <c r="H35" s="76"/>
      <c r="I35" s="85"/>
      <c r="J35" s="86">
        <v>0</v>
      </c>
      <c r="K35" s="97">
        <f>J35*E35</f>
        <v>0</v>
      </c>
    </row>
    <row r="36" spans="1:11" ht="25.5">
      <c r="A36" s="24">
        <v>31</v>
      </c>
      <c r="B36" s="15" t="s">
        <v>7</v>
      </c>
      <c r="C36" s="25" t="s">
        <v>35</v>
      </c>
      <c r="D36" s="15" t="s">
        <v>18</v>
      </c>
      <c r="E36" s="15">
        <v>10</v>
      </c>
      <c r="F36" s="20">
        <v>33</v>
      </c>
      <c r="G36" s="20">
        <f t="shared" si="2"/>
        <v>330</v>
      </c>
      <c r="H36" s="76"/>
      <c r="I36" s="83"/>
      <c r="J36" s="84">
        <v>0</v>
      </c>
      <c r="K36" s="97">
        <f>J36*E36</f>
        <v>0</v>
      </c>
    </row>
    <row r="37" spans="1:11" ht="25.5">
      <c r="A37" s="24">
        <v>32</v>
      </c>
      <c r="B37" s="9" t="s">
        <v>33</v>
      </c>
      <c r="C37" s="8" t="s">
        <v>65</v>
      </c>
      <c r="D37" s="9" t="s">
        <v>0</v>
      </c>
      <c r="E37" s="9">
        <v>10</v>
      </c>
      <c r="F37" s="19">
        <v>40</v>
      </c>
      <c r="G37" s="19">
        <f aca="true" t="shared" si="3" ref="G37">F37*E37</f>
        <v>400</v>
      </c>
      <c r="H37" s="76"/>
      <c r="I37" s="85"/>
      <c r="J37" s="86">
        <v>0</v>
      </c>
      <c r="K37" s="97">
        <f>J37*E37</f>
        <v>0</v>
      </c>
    </row>
    <row r="38" spans="1:11" ht="38.25">
      <c r="A38" s="24">
        <v>32</v>
      </c>
      <c r="B38" s="9" t="s">
        <v>48</v>
      </c>
      <c r="C38" s="8" t="s">
        <v>66</v>
      </c>
      <c r="D38" s="9" t="s">
        <v>0</v>
      </c>
      <c r="E38" s="9">
        <v>10</v>
      </c>
      <c r="F38" s="19">
        <v>40</v>
      </c>
      <c r="G38" s="19">
        <f aca="true" t="shared" si="4" ref="G38:G39">F38*E38</f>
        <v>400</v>
      </c>
      <c r="H38" s="76"/>
      <c r="I38" s="85"/>
      <c r="J38" s="86">
        <v>0</v>
      </c>
      <c r="K38" s="94">
        <f>J38*E38</f>
        <v>0</v>
      </c>
    </row>
    <row r="39" spans="1:11" ht="26.25" thickBot="1">
      <c r="A39" s="43">
        <v>33</v>
      </c>
      <c r="B39" s="46" t="s">
        <v>13</v>
      </c>
      <c r="C39" s="51" t="s">
        <v>67</v>
      </c>
      <c r="D39" s="46" t="s">
        <v>0</v>
      </c>
      <c r="E39" s="46">
        <v>10</v>
      </c>
      <c r="F39" s="47">
        <v>12</v>
      </c>
      <c r="G39" s="47">
        <f t="shared" si="4"/>
        <v>120</v>
      </c>
      <c r="H39" s="77"/>
      <c r="I39" s="87"/>
      <c r="J39" s="88">
        <v>0</v>
      </c>
      <c r="K39" s="95">
        <f>J39*E39</f>
        <v>0</v>
      </c>
    </row>
    <row r="40" spans="1:11" s="13" customFormat="1" ht="16.5" thickBot="1" thickTop="1">
      <c r="A40" s="64"/>
      <c r="B40" s="65" t="s">
        <v>42</v>
      </c>
      <c r="C40" s="66"/>
      <c r="D40" s="67"/>
      <c r="E40" s="67"/>
      <c r="F40" s="68"/>
      <c r="G40" s="68">
        <f>SUM(G21:G39)</f>
        <v>15036</v>
      </c>
      <c r="H40" s="69"/>
      <c r="I40" s="89"/>
      <c r="J40" s="90"/>
      <c r="K40" s="90">
        <f>SUM(K21:K39)</f>
        <v>0</v>
      </c>
    </row>
    <row r="41" spans="1:11" ht="30.75" thickTop="1">
      <c r="A41" s="32"/>
      <c r="B41" s="33" t="s">
        <v>73</v>
      </c>
      <c r="C41" s="34"/>
      <c r="D41" s="35"/>
      <c r="E41" s="35"/>
      <c r="F41" s="36"/>
      <c r="G41" s="37">
        <f>SUM(G5,G20,G40)</f>
        <v>24000</v>
      </c>
      <c r="H41" s="102" t="s">
        <v>72</v>
      </c>
      <c r="I41" s="103"/>
      <c r="J41" s="104"/>
      <c r="K41" s="111">
        <f>K5+K20+K40</f>
        <v>0</v>
      </c>
    </row>
    <row r="42" spans="6:11" ht="15">
      <c r="F42" s="21"/>
      <c r="G42" s="21"/>
      <c r="H42" s="112" t="s">
        <v>75</v>
      </c>
      <c r="I42" s="112"/>
      <c r="J42" s="112"/>
      <c r="K42" s="113">
        <f>K41*1.21</f>
        <v>0</v>
      </c>
    </row>
    <row r="43" spans="6:7" ht="15">
      <c r="F43" s="21"/>
      <c r="G43" s="21"/>
    </row>
    <row r="44" spans="6:7" ht="15">
      <c r="F44" s="21"/>
      <c r="G44" s="21"/>
    </row>
    <row r="45" spans="1:10" ht="15">
      <c r="A45"/>
      <c r="B45" s="5"/>
      <c r="C45"/>
      <c r="D45"/>
      <c r="E45"/>
      <c r="F45"/>
      <c r="G45"/>
      <c r="H45" s="13"/>
      <c r="I45"/>
      <c r="J45"/>
    </row>
    <row r="48" spans="4:8" ht="15">
      <c r="D48" s="109"/>
      <c r="E48" s="14"/>
      <c r="F48" s="14"/>
      <c r="G48" s="14"/>
      <c r="H48" s="110"/>
    </row>
    <row r="49" spans="4:8" ht="15">
      <c r="D49" s="108" t="s">
        <v>8</v>
      </c>
      <c r="E49" s="78"/>
      <c r="F49" s="78"/>
      <c r="G49" s="78"/>
      <c r="H49" s="108"/>
    </row>
  </sheetData>
  <mergeCells count="6">
    <mergeCell ref="B2:C2"/>
    <mergeCell ref="H42:J42"/>
    <mergeCell ref="H6:H19"/>
    <mergeCell ref="H21:H39"/>
    <mergeCell ref="D49:H49"/>
    <mergeCell ref="H41:J41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2022-08-10T07:09:57Z</cp:lastPrinted>
  <dcterms:created xsi:type="dcterms:W3CDTF">2018-05-21T11:46:33Z</dcterms:created>
  <dcterms:modified xsi:type="dcterms:W3CDTF">2022-08-10T13:11:06Z</dcterms:modified>
  <cp:category/>
  <cp:version/>
  <cp:contentType/>
  <cp:contentStatus/>
</cp:coreProperties>
</file>