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defaultThemeVersion="166925"/>
  <mc:AlternateContent xmlns:mc="http://schemas.openxmlformats.org/markup-compatibility/2006">
    <mc:Choice Requires="x15">
      <x15ac:absPath xmlns:x15ac="http://schemas.microsoft.com/office/spreadsheetml/2010/11/ac" url="M:\shared\office\u_zvz\DNS\DNS_2022\Materiály a přístroje\Materiály\053_Spotřební laboratorní materiál 05_2022\"/>
    </mc:Choice>
  </mc:AlternateContent>
  <xr:revisionPtr revIDLastSave="0" documentId="13_ncr:1_{A45F3A29-59EE-42C5-807B-D8918F81CD43}" xr6:coauthVersionLast="36" xr6:coauthVersionMax="36" xr10:uidLastSave="{00000000-0000-0000-0000-000000000000}"/>
  <bookViews>
    <workbookView xWindow="0" yWindow="0" windowWidth="18930" windowHeight="12060" xr2:uid="{00000000-000D-0000-FFFF-FFFF00000000}"/>
  </bookViews>
  <sheets>
    <sheet name="Laboratorní materiál" sheetId="4"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1" i="4" l="1"/>
  <c r="F50" i="4"/>
  <c r="F45" i="4"/>
  <c r="F40" i="4"/>
  <c r="F37" i="4"/>
  <c r="F34" i="4"/>
  <c r="F31" i="4"/>
  <c r="F28" i="4"/>
  <c r="F25" i="4"/>
  <c r="F20" i="4"/>
  <c r="F17" i="4"/>
  <c r="F14" i="4"/>
  <c r="F52" i="4" l="1"/>
  <c r="C31" i="4" l="1"/>
  <c r="C50" i="4" l="1"/>
  <c r="C45" i="4"/>
  <c r="C40" i="4"/>
  <c r="C37" i="4"/>
  <c r="C34" i="4"/>
  <c r="C28" i="4" l="1"/>
  <c r="C25" i="4" l="1"/>
  <c r="C20" i="4"/>
  <c r="C17" i="4"/>
  <c r="C14" i="4"/>
  <c r="C51" i="4" l="1"/>
</calcChain>
</file>

<file path=xl/sharedStrings.xml><?xml version="1.0" encoding="utf-8"?>
<sst xmlns="http://schemas.openxmlformats.org/spreadsheetml/2006/main" count="86" uniqueCount="56">
  <si>
    <t>Položka</t>
  </si>
  <si>
    <t>Popis položky</t>
  </si>
  <si>
    <t>Požadované technické a funkční vlastnosti, hodnota, množství</t>
  </si>
  <si>
    <t>takto podbarvená pole uchazeč povinně vyplní</t>
  </si>
  <si>
    <t>podpis</t>
  </si>
  <si>
    <t>laboratorní materiál</t>
  </si>
  <si>
    <t>číslo objednávky     ÚJF</t>
  </si>
  <si>
    <t>Nabídková cena dodavatele</t>
  </si>
  <si>
    <t>Celkem za objednávku</t>
  </si>
  <si>
    <t>Celková cena</t>
  </si>
  <si>
    <t>Fyziologický roztok</t>
  </si>
  <si>
    <t>PBS, pufrovaný fosfátem, tablety, rozpustné ve vodě, pH jedné tablety ve 200 ml vody 7,2-7,6, 2x 100 tablet</t>
  </si>
  <si>
    <t>Bromofenolová modř</t>
  </si>
  <si>
    <t>Tetrabromfenolsulfoneftalein, BPB, C19H10Br4O5S, číslo CAS 115-39-9, prášek, rozpustnost v metanolu 10mg/ml, vhodné pro titraci, 1x 25g</t>
  </si>
  <si>
    <t>Hydrofobní fix</t>
  </si>
  <si>
    <t xml:space="preserve">udržuje kapalinu shromážděnou, nerozpustný v ethanolu, acetonu a vodě, smývatelný xylenem, použití s parafínovými řezy a sklíčky ošetřenými albuminem nebo polylysinem, 2ks </t>
  </si>
  <si>
    <t>Centrifugační filtr</t>
  </si>
  <si>
    <t>filtrační plocha min. 4 cm², max. relativní zrychlení 7500xg, mrtvý prostor &lt;20 µl, Ø×V cca 25x75mm, MWCO 30 kD, PES membrána, 48ks</t>
  </si>
  <si>
    <t>22100297
GAČR Davídková
ODZ
fa #1</t>
  </si>
  <si>
    <t>22100299
projekt MK
ODZ
fa #1</t>
  </si>
  <si>
    <t>Kultivační destičky</t>
  </si>
  <si>
    <t>22100289
projekt IMPAKT MV
ODZ
fa #1</t>
  </si>
  <si>
    <t>Sada pipet</t>
  </si>
  <si>
    <t>1- kanálové, variabilní, pipety mechanické se vzuchovým polštářem, odpružený kónus špiček, snadná úprava pipet pro lepší přesnost, návrat do továrního nastavení bez nutnosti kalibrace, autoklávovatelná celá pipeta, nebo její spodní část, odolnost proti UV záření a chemikáliím, balení včetně krabičky s kompatibilními špičkami a kuličkového pera ve tvaru pipety, pipety ve verzích 0,5 – 10 µl, 10 – 100 µl a 100 – 1 000 µl, 1ks</t>
  </si>
  <si>
    <t>Pipeta</t>
  </si>
  <si>
    <t>mechanická se vzduchovým polštářem, 1-kanálová, variabilní, odpružený kónus špiček, snadná úprava pipet pro lepší přesnost, návrat do továrního nastavení bez nutnosti kalibrace, autoklávovatelná celá pipeta, nebo její spodní část, odolnost vůči UV záření a chemikáliím, balení včetně kompatibilních špiček, verze 20 – 200 µL, barva žlutá, 1ks</t>
  </si>
  <si>
    <t>22100280
GAČR Davídková
ODZ
fa #1</t>
  </si>
  <si>
    <t>Filtry ze skleněných vláken</t>
  </si>
  <si>
    <t>pro radioimunologický rozbor slabých beta zářičů, váha min. 50g/m², tloušťka min. 0,25mm, záchyt částic min. 1,5µm, rychlost filtrace cca 60s, pevnost v tahu min. 1,75psi, velikost 70mm, třída 691, 3000ks</t>
  </si>
  <si>
    <t>22100311
projekt MK
ODZ
fa #1</t>
  </si>
  <si>
    <t>Centrifugační filtrační jednotky</t>
  </si>
  <si>
    <t>filtrační plocha 4cm2, maximální relativní zrychlení 7500xg, mrtvý prostor max. 20µl, Ø×V cca 25,5×76mm, MWCO 30kD, PES membrána, zpracování vzorku o objemu 0,1-15ml v kyvných rotorech a 11ml v rotorech s pevným úhlem, 960ks</t>
  </si>
  <si>
    <t>22290058
OPVVV RAMSES
ÚŘ
fa #2</t>
  </si>
  <si>
    <t>Pasteurovy pipety</t>
  </si>
  <si>
    <t>skleněné, bez zátky, délka špičky ∼ 120mm, objem 2ml, délka ∼ 230mm, 20x1000ks</t>
  </si>
  <si>
    <t>22100334
projekt MK
ODZ
fa #1</t>
  </si>
  <si>
    <t>Miska krystalizační</t>
  </si>
  <si>
    <t>bez výlevky, ploché dno, objem 150 ml, horní průměr 80mm, výška 45mm, 4ks</t>
  </si>
  <si>
    <t>22290059
OPVVV RAMSES
ÚŘ
fa #2</t>
  </si>
  <si>
    <t>bez výlevky, ploché dno, objem 40 ml, horní průměr 50mm, výška 30mm, 4ks</t>
  </si>
  <si>
    <t>22100333
projekt MK
ODZ
fa #1</t>
  </si>
  <si>
    <t>bez výlevky, ploché dno, objem 100 ml, horní průměr 70mm, výška 40mm, 4ks</t>
  </si>
  <si>
    <t>Trubice z křemenného skla</t>
  </si>
  <si>
    <t>vnější průměr 8mm, tloušťka stěny 1mm, celk. délka trubice 1000mm, 650ks</t>
  </si>
  <si>
    <t>22100335
projekt MK
ODZ
fa #1</t>
  </si>
  <si>
    <t>vnější průměr 5mm, tloušťka stěny 1mm, celk. délka trubice 1000mm, 70ks</t>
  </si>
  <si>
    <t>pro tkáňové kultury, víko odvzdušňovací pro výměnu plynů, proudění vzduchu možné i mezi stohovanými destičkami, zešikmený roh, popisovací plocha žlutá, černé alfanumerické souřadnice po obvodu, materiál opticky čirý PS, sterilní, bez pyrogenů, endotoxinů, nukleáz a cytotoxických látek, rozměry min. 125x85x15mm, 96 jamek, dno ve tvaru F, objem min. 0,35ml, růstová plocha min. 0,32cm², vnitřní průměr max. 6,5mm, 108ks</t>
  </si>
  <si>
    <t>Baňka na sklíčku</t>
  </si>
  <si>
    <t xml:space="preserve">polystyrenové podložní sklíčko ošetřené tkáňovou kulturou připojené ke konstrukci baňky 18 × 50 mm, odlamovatelná horní baňka od sklíčka, oblast kultury  9,0 cm2, objem 2,5 až 5,0 ml, sterilní, průhledné provedení, černý uzávěr bez ventilace, 200ks </t>
  </si>
  <si>
    <t>22100296
GAČR Davídková
ODZ
fa #1</t>
  </si>
  <si>
    <t>PBS, pufrovaný fosfátem, obsahuje chlorid sodný, fosforečnan draselný a chlorid draselný, pomáhá udržovat konstantní pH, bez vápníku a hořčíku, pH 7,4, 40x500ml</t>
  </si>
  <si>
    <t>Parametry nabízeného zboží, nebo okaz na zboží v katalogu</t>
  </si>
  <si>
    <t>Nabídková cena v Kč bez DPH</t>
  </si>
  <si>
    <t xml:space="preserve"> Předpokládaná hodnota v Kč bez DPH</t>
  </si>
  <si>
    <t>Nabídková cena v Kč s DPH</t>
  </si>
  <si>
    <t>Příloha ke Kupní smlouvě - Technická specifikace k VZ "Spotřební laboratorní materiál 05/2022 (RAMSES)"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</si>
</sst>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Kč&quot;"/>
  </numFmts>
  <fonts count="11" x14ac:knownFonts="1">
    <font>
      <sz val="11"/>
      <color theme="1"/>
      <name val="Calibri"/>
      <family val="2"/>
      <charset val="238"/>
      <scheme val="minor"/>
    </font>
    <font>
      <b/>
      <sz val="11"/>
      <color theme="1"/>
      <name val="Calibri"/>
      <family val="2"/>
      <charset val="238"/>
      <scheme val="minor"/>
    </font>
    <font>
      <b/>
      <sz val="12"/>
      <color theme="1"/>
      <name val="Calibri"/>
      <family val="2"/>
      <charset val="238"/>
      <scheme val="minor"/>
    </font>
    <font>
      <sz val="10"/>
      <color theme="1"/>
      <name val="Calibri"/>
      <family val="2"/>
      <charset val="238"/>
      <scheme val="minor"/>
    </font>
    <font>
      <sz val="9"/>
      <color theme="1"/>
      <name val="Calibri"/>
      <family val="2"/>
      <charset val="238"/>
      <scheme val="minor"/>
    </font>
    <font>
      <b/>
      <sz val="14"/>
      <color theme="1"/>
      <name val="Calibri"/>
      <family val="2"/>
      <charset val="238"/>
      <scheme val="minor"/>
    </font>
    <font>
      <u/>
      <sz val="11"/>
      <color theme="10"/>
      <name val="Calibri"/>
      <family val="2"/>
      <charset val="238"/>
      <scheme val="minor"/>
    </font>
    <font>
      <b/>
      <sz val="11"/>
      <name val="Calibri"/>
      <family val="2"/>
      <charset val="238"/>
      <scheme val="minor"/>
    </font>
    <font>
      <sz val="10"/>
      <color rgb="FF000000"/>
      <name val="Arial"/>
      <family val="2"/>
      <charset val="238"/>
    </font>
    <font>
      <sz val="11"/>
      <name val="Calibri"/>
      <family val="2"/>
      <charset val="238"/>
      <scheme val="minor"/>
    </font>
    <font>
      <b/>
      <i/>
      <sz val="11"/>
      <color rgb="FFFF0000"/>
      <name val="Calibri"/>
      <family val="2"/>
      <charset val="238"/>
      <scheme val="minor"/>
    </font>
  </fonts>
  <fills count="8">
    <fill>
      <patternFill patternType="none"/>
    </fill>
    <fill>
      <patternFill patternType="gray125"/>
    </fill>
    <fill>
      <patternFill patternType="solid">
        <fgColor theme="2"/>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3"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3">
    <xf numFmtId="0" fontId="0" fillId="0" borderId="0"/>
    <xf numFmtId="0" fontId="6" fillId="0" borderId="0" applyNumberFormat="0" applyFill="0" applyBorder="0" applyAlignment="0" applyProtection="0"/>
    <xf numFmtId="0" fontId="8" fillId="0" borderId="0"/>
  </cellStyleXfs>
  <cellXfs count="58">
    <xf numFmtId="0" fontId="0" fillId="0" borderId="0" xfId="0"/>
    <xf numFmtId="0" fontId="0" fillId="0" borderId="0" xfId="0" applyAlignment="1">
      <alignment vertical="center"/>
    </xf>
    <xf numFmtId="0" fontId="0" fillId="2" borderId="1" xfId="0" applyFill="1" applyBorder="1" applyAlignment="1">
      <alignment horizontal="center" vertical="center"/>
    </xf>
    <xf numFmtId="0" fontId="0" fillId="0" borderId="0" xfId="0" applyAlignment="1">
      <alignment horizontal="center" vertical="center"/>
    </xf>
    <xf numFmtId="0" fontId="4" fillId="0" borderId="0" xfId="0" applyFont="1" applyAlignment="1">
      <alignment vertical="center"/>
    </xf>
    <xf numFmtId="0" fontId="1" fillId="0" borderId="0" xfId="0" applyFont="1" applyAlignment="1">
      <alignment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2" borderId="6" xfId="0" applyFill="1" applyBorder="1" applyAlignment="1">
      <alignment horizontal="center" vertical="center" wrapText="1"/>
    </xf>
    <xf numFmtId="0" fontId="4" fillId="0" borderId="0" xfId="0" applyFont="1" applyBorder="1" applyAlignment="1">
      <alignment horizontal="left" wrapText="1"/>
    </xf>
    <xf numFmtId="0" fontId="0" fillId="2" borderId="1" xfId="0" applyFont="1" applyFill="1" applyBorder="1" applyAlignment="1">
      <alignment horizontal="center" vertical="center" wrapText="1"/>
    </xf>
    <xf numFmtId="0" fontId="0" fillId="0" borderId="0" xfId="0" applyAlignment="1">
      <alignment horizontal="center" vertical="top"/>
    </xf>
    <xf numFmtId="0" fontId="0" fillId="0" borderId="8" xfId="0" applyBorder="1"/>
    <xf numFmtId="0" fontId="7" fillId="0" borderId="5" xfId="0" applyFont="1" applyBorder="1" applyAlignment="1">
      <alignment horizontal="left" vertical="center" wrapText="1"/>
    </xf>
    <xf numFmtId="164" fontId="3" fillId="0" borderId="5" xfId="0" applyNumberFormat="1" applyFont="1" applyBorder="1" applyAlignment="1">
      <alignment horizontal="left" vertical="center" wrapText="1"/>
    </xf>
    <xf numFmtId="164" fontId="9" fillId="4" borderId="7" xfId="1" applyNumberFormat="1" applyFont="1" applyFill="1" applyBorder="1" applyAlignment="1">
      <alignment horizontal="right" vertical="center" wrapText="1"/>
    </xf>
    <xf numFmtId="0" fontId="7" fillId="0" borderId="4" xfId="0" applyFont="1" applyBorder="1" applyAlignment="1">
      <alignment horizontal="center" vertical="center" wrapText="1"/>
    </xf>
    <xf numFmtId="164" fontId="1" fillId="0" borderId="4" xfId="0" applyNumberFormat="1" applyFont="1" applyBorder="1" applyAlignment="1">
      <alignment horizontal="center" vertical="center" wrapText="1"/>
    </xf>
    <xf numFmtId="0" fontId="6" fillId="5" borderId="7" xfId="1" applyFill="1" applyBorder="1" applyAlignment="1">
      <alignment vertical="top" wrapText="1"/>
    </xf>
    <xf numFmtId="0" fontId="0" fillId="5" borderId="5" xfId="0" applyFill="1" applyBorder="1" applyAlignment="1">
      <alignment horizontal="center" vertical="center"/>
    </xf>
    <xf numFmtId="0" fontId="7" fillId="5" borderId="5" xfId="0" applyFont="1" applyFill="1" applyBorder="1" applyAlignment="1">
      <alignment horizontal="left" vertical="center" wrapText="1"/>
    </xf>
    <xf numFmtId="164" fontId="3" fillId="5" borderId="5" xfId="0" applyNumberFormat="1" applyFont="1" applyFill="1" applyBorder="1" applyAlignment="1">
      <alignment horizontal="left" vertical="center" wrapText="1"/>
    </xf>
    <xf numFmtId="164" fontId="1" fillId="5" borderId="4" xfId="0" applyNumberFormat="1" applyFont="1" applyFill="1" applyBorder="1" applyAlignment="1">
      <alignment horizontal="center" vertical="center" wrapText="1"/>
    </xf>
    <xf numFmtId="0" fontId="6" fillId="0" borderId="0" xfId="1" applyAlignment="1"/>
    <xf numFmtId="0" fontId="6" fillId="0" borderId="0" xfId="1" applyBorder="1" applyAlignment="1"/>
    <xf numFmtId="0" fontId="1" fillId="2" borderId="11" xfId="0" applyFont="1" applyFill="1" applyBorder="1" applyAlignment="1">
      <alignment vertical="center" wrapText="1"/>
    </xf>
    <xf numFmtId="0" fontId="0" fillId="2" borderId="11" xfId="0" applyFill="1" applyBorder="1" applyAlignment="1">
      <alignment horizontal="center" vertical="center"/>
    </xf>
    <xf numFmtId="0" fontId="7" fillId="2" borderId="11" xfId="0" applyFont="1" applyFill="1" applyBorder="1" applyAlignment="1">
      <alignment vertical="center" wrapText="1"/>
    </xf>
    <xf numFmtId="164" fontId="1" fillId="2" borderId="11" xfId="0" applyNumberFormat="1" applyFont="1" applyFill="1" applyBorder="1" applyAlignment="1">
      <alignment horizontal="center" vertical="center" wrapText="1"/>
    </xf>
    <xf numFmtId="0" fontId="6" fillId="2" borderId="11" xfId="1" applyFill="1" applyBorder="1" applyAlignment="1">
      <alignment vertical="top" wrapText="1"/>
    </xf>
    <xf numFmtId="164" fontId="9" fillId="2" borderId="11" xfId="1" applyNumberFormat="1" applyFont="1" applyFill="1" applyBorder="1" applyAlignment="1">
      <alignment vertical="top" wrapText="1"/>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5" fillId="0" borderId="0" xfId="0" applyFont="1" applyAlignment="1">
      <alignment horizontal="left" vertical="center"/>
    </xf>
    <xf numFmtId="0" fontId="1" fillId="0" borderId="10" xfId="0" applyFont="1" applyBorder="1" applyAlignment="1">
      <alignment horizontal="center" vertical="center" wrapText="1"/>
    </xf>
    <xf numFmtId="0" fontId="1" fillId="0" borderId="9" xfId="0" applyFont="1" applyBorder="1" applyAlignment="1">
      <alignment horizontal="center" vertical="center" wrapText="1"/>
    </xf>
    <xf numFmtId="0" fontId="1" fillId="0" borderId="7" xfId="0" applyFont="1" applyBorder="1" applyAlignment="1">
      <alignment horizontal="center" vertical="center" wrapText="1"/>
    </xf>
    <xf numFmtId="164" fontId="9" fillId="0" borderId="7" xfId="1" applyNumberFormat="1" applyFont="1" applyFill="1" applyBorder="1" applyAlignment="1">
      <alignment horizontal="right" vertical="center" wrapText="1"/>
    </xf>
    <xf numFmtId="0" fontId="6" fillId="4" borderId="1" xfId="1" applyFill="1" applyBorder="1" applyAlignment="1">
      <alignment vertical="top" wrapText="1"/>
    </xf>
    <xf numFmtId="0" fontId="6" fillId="4" borderId="12" xfId="1" applyFill="1" applyBorder="1" applyAlignment="1">
      <alignment vertical="top" wrapText="1"/>
    </xf>
    <xf numFmtId="0" fontId="0" fillId="0" borderId="0" xfId="0" applyFont="1" applyBorder="1" applyAlignment="1">
      <alignment horizontal="center" vertical="center" wrapText="1"/>
    </xf>
    <xf numFmtId="0" fontId="1" fillId="0" borderId="0" xfId="0" applyFont="1" applyBorder="1" applyAlignment="1">
      <alignment horizontal="center" vertical="center"/>
    </xf>
    <xf numFmtId="164" fontId="1" fillId="0" borderId="0" xfId="0" applyNumberFormat="1" applyFont="1" applyBorder="1" applyAlignment="1">
      <alignment horizontal="center" vertical="center" wrapText="1"/>
    </xf>
    <xf numFmtId="0" fontId="1" fillId="0" borderId="0" xfId="0" applyFont="1" applyBorder="1" applyAlignment="1">
      <alignment horizontal="center" vertical="center" wrapText="1"/>
    </xf>
    <xf numFmtId="164" fontId="0" fillId="0" borderId="0" xfId="0" applyNumberFormat="1" applyFont="1" applyFill="1" applyBorder="1" applyAlignment="1">
      <alignment vertical="center"/>
    </xf>
    <xf numFmtId="0" fontId="0" fillId="2" borderId="10" xfId="0" applyFill="1" applyBorder="1" applyAlignment="1">
      <alignment horizontal="center" vertical="center"/>
    </xf>
    <xf numFmtId="0" fontId="7" fillId="2" borderId="10" xfId="0" applyFont="1" applyFill="1" applyBorder="1" applyAlignment="1">
      <alignment vertical="center" wrapText="1"/>
    </xf>
    <xf numFmtId="164" fontId="1" fillId="2" borderId="10" xfId="0" applyNumberFormat="1" applyFont="1" applyFill="1" applyBorder="1" applyAlignment="1">
      <alignment horizontal="center" vertical="center" wrapText="1"/>
    </xf>
    <xf numFmtId="0" fontId="6" fillId="2" borderId="10" xfId="1" applyFill="1" applyBorder="1" applyAlignment="1">
      <alignment vertical="top" wrapText="1"/>
    </xf>
    <xf numFmtId="164" fontId="9" fillId="2" borderId="10" xfId="1" applyNumberFormat="1" applyFont="1" applyFill="1" applyBorder="1" applyAlignment="1">
      <alignment vertical="top" wrapText="1"/>
    </xf>
    <xf numFmtId="0" fontId="1" fillId="7" borderId="13" xfId="0" applyFont="1" applyFill="1" applyBorder="1" applyAlignment="1">
      <alignment horizontal="center" vertical="center"/>
    </xf>
    <xf numFmtId="0" fontId="1" fillId="7" borderId="14" xfId="0" applyFont="1" applyFill="1" applyBorder="1" applyAlignment="1">
      <alignment horizontal="center" vertical="center"/>
    </xf>
    <xf numFmtId="164" fontId="1" fillId="7" borderId="15" xfId="0" applyNumberFormat="1" applyFont="1" applyFill="1" applyBorder="1" applyAlignment="1">
      <alignment horizontal="center" vertical="center" wrapText="1"/>
    </xf>
    <xf numFmtId="0" fontId="1" fillId="6" borderId="16" xfId="0" applyFont="1" applyFill="1" applyBorder="1" applyAlignment="1">
      <alignment horizontal="center" vertical="center" wrapText="1"/>
    </xf>
    <xf numFmtId="164" fontId="1" fillId="6" borderId="15" xfId="0" applyNumberFormat="1" applyFont="1" applyFill="1" applyBorder="1" applyAlignment="1">
      <alignment vertical="center"/>
    </xf>
    <xf numFmtId="0" fontId="0" fillId="4" borderId="1" xfId="0" applyFill="1" applyBorder="1" applyAlignment="1">
      <alignment vertical="center"/>
    </xf>
    <xf numFmtId="0" fontId="10" fillId="0" borderId="0" xfId="0" applyFont="1"/>
    <xf numFmtId="0" fontId="0" fillId="0" borderId="0" xfId="0" applyFill="1" applyBorder="1" applyAlignment="1">
      <alignment horizontal="center" vertical="center"/>
    </xf>
  </cellXfs>
  <cellStyles count="3">
    <cellStyle name="Hypertextový odkaz" xfId="1" builtinId="8"/>
    <cellStyle name="Normální" xfId="0" builtinId="0"/>
    <cellStyle name="Normální 2" xfId="2" xr:uid="{00000000-0005-0000-0000-00003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68"/>
  <sheetViews>
    <sheetView showGridLines="0" tabSelected="1" zoomScaleNormal="100" workbookViewId="0">
      <selection activeCell="E1" sqref="E1"/>
    </sheetView>
  </sheetViews>
  <sheetFormatPr defaultRowHeight="15" x14ac:dyDescent="0.25"/>
  <cols>
    <col min="1" max="1" width="7.28515625" style="3" customWidth="1"/>
    <col min="2" max="2" width="31.7109375" style="1" customWidth="1"/>
    <col min="3" max="3" width="67.28515625" customWidth="1"/>
    <col min="4" max="4" width="16" style="3" customWidth="1"/>
    <col min="5" max="5" width="35.28515625" customWidth="1"/>
    <col min="6" max="6" width="13.140625" customWidth="1"/>
  </cols>
  <sheetData>
    <row r="1" spans="1:14" ht="45" customHeight="1" x14ac:dyDescent="0.25">
      <c r="A1" s="33" t="s">
        <v>55</v>
      </c>
      <c r="B1" s="33"/>
      <c r="C1" s="33"/>
      <c r="D1" s="33"/>
    </row>
    <row r="2" spans="1:14" ht="18.75" customHeight="1" x14ac:dyDescent="0.25">
      <c r="B2" s="55"/>
      <c r="C2" s="56" t="s">
        <v>3</v>
      </c>
      <c r="D2" s="9"/>
    </row>
    <row r="3" spans="1:14" ht="18.75" customHeight="1" x14ac:dyDescent="0.25">
      <c r="A3" s="5"/>
    </row>
    <row r="4" spans="1:14" ht="32.25" customHeight="1" x14ac:dyDescent="0.25">
      <c r="A4" s="31" t="s">
        <v>5</v>
      </c>
      <c r="B4" s="32"/>
      <c r="C4" s="32"/>
      <c r="D4" s="32"/>
      <c r="E4" s="32"/>
      <c r="F4" s="32"/>
    </row>
    <row r="5" spans="1:14" ht="66" customHeight="1" thickBot="1" x14ac:dyDescent="0.3">
      <c r="A5" s="2" t="s">
        <v>0</v>
      </c>
      <c r="B5" s="2" t="s">
        <v>1</v>
      </c>
      <c r="C5" s="2" t="s">
        <v>2</v>
      </c>
      <c r="D5" s="8" t="s">
        <v>6</v>
      </c>
      <c r="E5" s="10" t="s">
        <v>51</v>
      </c>
      <c r="F5" s="10" t="s">
        <v>7</v>
      </c>
    </row>
    <row r="6" spans="1:14" ht="48" customHeight="1" thickTop="1" thickBot="1" x14ac:dyDescent="0.3">
      <c r="A6" s="19">
        <v>1</v>
      </c>
      <c r="B6" s="20" t="s">
        <v>10</v>
      </c>
      <c r="C6" s="21" t="s">
        <v>11</v>
      </c>
      <c r="D6" s="34" t="s">
        <v>18</v>
      </c>
      <c r="E6" s="38"/>
      <c r="F6" s="37"/>
      <c r="G6" s="23"/>
      <c r="H6" s="23"/>
      <c r="I6" s="23"/>
      <c r="J6" s="23"/>
      <c r="K6" s="23"/>
      <c r="L6" s="23"/>
      <c r="M6" s="23"/>
      <c r="N6" s="23"/>
    </row>
    <row r="7" spans="1:14" ht="19.5" customHeight="1" thickTop="1" thickBot="1" x14ac:dyDescent="0.3">
      <c r="A7" s="7"/>
      <c r="B7" s="16" t="s">
        <v>9</v>
      </c>
      <c r="C7" s="17">
        <v>11240</v>
      </c>
      <c r="D7" s="35"/>
      <c r="E7" s="18"/>
      <c r="F7" s="15">
        <v>0</v>
      </c>
    </row>
    <row r="8" spans="1:14" ht="43.5" customHeight="1" thickTop="1" thickBot="1" x14ac:dyDescent="0.3">
      <c r="A8" s="6">
        <v>2</v>
      </c>
      <c r="B8" s="13" t="s">
        <v>10</v>
      </c>
      <c r="C8" s="14" t="s">
        <v>50</v>
      </c>
      <c r="D8" s="35"/>
      <c r="E8" s="39"/>
      <c r="F8" s="37"/>
      <c r="G8" s="24"/>
      <c r="H8" s="24"/>
      <c r="I8" s="24"/>
      <c r="J8" s="24"/>
      <c r="K8" s="24"/>
      <c r="L8" s="24"/>
      <c r="M8" s="24"/>
      <c r="N8" s="24"/>
    </row>
    <row r="9" spans="1:14" ht="19.5" customHeight="1" thickTop="1" thickBot="1" x14ac:dyDescent="0.3">
      <c r="A9" s="7"/>
      <c r="B9" s="16" t="s">
        <v>9</v>
      </c>
      <c r="C9" s="17">
        <v>8580</v>
      </c>
      <c r="D9" s="35"/>
      <c r="E9" s="18"/>
      <c r="F9" s="15">
        <v>0</v>
      </c>
      <c r="G9" s="24"/>
      <c r="H9" s="24"/>
      <c r="I9" s="24"/>
      <c r="J9" s="24"/>
      <c r="K9" s="24"/>
      <c r="L9" s="24"/>
      <c r="M9" s="24"/>
      <c r="N9" s="24"/>
    </row>
    <row r="10" spans="1:14" ht="40.5" customHeight="1" thickTop="1" thickBot="1" x14ac:dyDescent="0.3">
      <c r="A10" s="6">
        <v>3</v>
      </c>
      <c r="B10" s="13" t="s">
        <v>12</v>
      </c>
      <c r="C10" s="14" t="s">
        <v>13</v>
      </c>
      <c r="D10" s="35"/>
      <c r="E10" s="39"/>
      <c r="F10" s="37"/>
      <c r="G10" s="24"/>
      <c r="H10" s="24"/>
      <c r="I10" s="24"/>
      <c r="J10" s="24"/>
      <c r="K10" s="24"/>
      <c r="L10" s="24"/>
      <c r="M10" s="24"/>
      <c r="N10" s="24"/>
    </row>
    <row r="11" spans="1:14" ht="19.5" customHeight="1" thickTop="1" thickBot="1" x14ac:dyDescent="0.3">
      <c r="A11" s="7"/>
      <c r="B11" s="16" t="s">
        <v>9</v>
      </c>
      <c r="C11" s="22">
        <v>3060</v>
      </c>
      <c r="D11" s="35"/>
      <c r="E11" s="18"/>
      <c r="F11" s="15">
        <v>0</v>
      </c>
      <c r="G11" s="24"/>
      <c r="H11" s="24"/>
      <c r="I11" s="24"/>
      <c r="J11" s="24"/>
      <c r="K11" s="24"/>
      <c r="L11" s="24"/>
      <c r="M11" s="24"/>
      <c r="N11" s="24"/>
    </row>
    <row r="12" spans="1:14" ht="40.5" customHeight="1" thickTop="1" thickBot="1" x14ac:dyDescent="0.3">
      <c r="A12" s="6">
        <v>4</v>
      </c>
      <c r="B12" s="13" t="s">
        <v>14</v>
      </c>
      <c r="C12" s="14" t="s">
        <v>15</v>
      </c>
      <c r="D12" s="35"/>
      <c r="E12" s="39"/>
      <c r="F12" s="37"/>
      <c r="G12" s="24"/>
      <c r="H12" s="24"/>
      <c r="I12" s="24"/>
      <c r="J12" s="24"/>
      <c r="K12" s="24"/>
      <c r="L12" s="24"/>
      <c r="M12" s="24"/>
      <c r="N12" s="24"/>
    </row>
    <row r="13" spans="1:14" ht="19.5" customHeight="1" thickTop="1" thickBot="1" x14ac:dyDescent="0.3">
      <c r="A13" s="7"/>
      <c r="B13" s="16" t="s">
        <v>9</v>
      </c>
      <c r="C13" s="22">
        <v>6300</v>
      </c>
      <c r="D13" s="36"/>
      <c r="E13" s="18"/>
      <c r="F13" s="15">
        <v>0</v>
      </c>
      <c r="G13" s="24"/>
      <c r="H13" s="24"/>
      <c r="I13" s="24"/>
      <c r="J13" s="24"/>
      <c r="K13" s="24"/>
      <c r="L13" s="24"/>
      <c r="M13" s="24"/>
      <c r="N13" s="24"/>
    </row>
    <row r="14" spans="1:14" ht="24" customHeight="1" thickTop="1" thickBot="1" x14ac:dyDescent="0.3">
      <c r="A14" s="26"/>
      <c r="B14" s="27" t="s">
        <v>8</v>
      </c>
      <c r="C14" s="28">
        <f>SUM(C7,C9,C11,C13)</f>
        <v>29180</v>
      </c>
      <c r="D14" s="25"/>
      <c r="E14" s="29"/>
      <c r="F14" s="30">
        <f>SUM(F7,F9,F11,F13)</f>
        <v>0</v>
      </c>
      <c r="G14" s="24"/>
      <c r="H14" s="24"/>
      <c r="I14" s="24"/>
      <c r="J14" s="24"/>
      <c r="K14" s="24"/>
      <c r="L14" s="24"/>
      <c r="M14" s="24"/>
      <c r="N14" s="24"/>
    </row>
    <row r="15" spans="1:14" ht="40.5" customHeight="1" thickTop="1" thickBot="1" x14ac:dyDescent="0.3">
      <c r="A15" s="6">
        <v>5</v>
      </c>
      <c r="B15" s="13" t="s">
        <v>16</v>
      </c>
      <c r="C15" s="14" t="s">
        <v>17</v>
      </c>
      <c r="D15" s="34" t="s">
        <v>19</v>
      </c>
      <c r="E15" s="39"/>
      <c r="F15" s="37"/>
      <c r="G15" s="24"/>
      <c r="H15" s="24"/>
      <c r="I15" s="24"/>
      <c r="J15" s="24"/>
      <c r="K15" s="24"/>
      <c r="L15" s="24"/>
      <c r="M15" s="24"/>
      <c r="N15" s="24"/>
    </row>
    <row r="16" spans="1:14" ht="19.5" customHeight="1" thickTop="1" thickBot="1" x14ac:dyDescent="0.3">
      <c r="A16" s="7"/>
      <c r="B16" s="16" t="s">
        <v>9</v>
      </c>
      <c r="C16" s="22">
        <v>12290</v>
      </c>
      <c r="D16" s="36"/>
      <c r="E16" s="18"/>
      <c r="F16" s="15">
        <v>0</v>
      </c>
      <c r="G16" s="24"/>
      <c r="H16" s="24"/>
      <c r="I16" s="24"/>
      <c r="J16" s="24"/>
      <c r="K16" s="24"/>
      <c r="L16" s="24"/>
      <c r="M16" s="24"/>
      <c r="N16" s="24"/>
    </row>
    <row r="17" spans="1:14" ht="24" customHeight="1" thickTop="1" thickBot="1" x14ac:dyDescent="0.3">
      <c r="A17" s="26"/>
      <c r="B17" s="27" t="s">
        <v>8</v>
      </c>
      <c r="C17" s="28">
        <f>SUM(C16)</f>
        <v>12290</v>
      </c>
      <c r="D17" s="25"/>
      <c r="E17" s="29"/>
      <c r="F17" s="30">
        <f>SUM(F16)</f>
        <v>0</v>
      </c>
      <c r="G17" s="24"/>
      <c r="H17" s="24"/>
      <c r="I17" s="24"/>
      <c r="J17" s="24"/>
      <c r="K17" s="24"/>
      <c r="L17" s="24"/>
      <c r="M17" s="24"/>
      <c r="N17" s="24"/>
    </row>
    <row r="18" spans="1:14" ht="81.75" customHeight="1" thickTop="1" thickBot="1" x14ac:dyDescent="0.3">
      <c r="A18" s="6">
        <v>6</v>
      </c>
      <c r="B18" s="13" t="s">
        <v>20</v>
      </c>
      <c r="C18" s="14" t="s">
        <v>46</v>
      </c>
      <c r="D18" s="34" t="s">
        <v>21</v>
      </c>
      <c r="E18" s="39"/>
      <c r="F18" s="37"/>
      <c r="G18" s="24"/>
      <c r="H18" s="24"/>
      <c r="I18" s="24"/>
      <c r="J18" s="24"/>
      <c r="K18" s="24"/>
      <c r="L18" s="24"/>
      <c r="M18" s="24"/>
      <c r="N18" s="24"/>
    </row>
    <row r="19" spans="1:14" ht="19.5" customHeight="1" thickTop="1" thickBot="1" x14ac:dyDescent="0.3">
      <c r="A19" s="7"/>
      <c r="B19" s="16" t="s">
        <v>9</v>
      </c>
      <c r="C19" s="22">
        <v>3300</v>
      </c>
      <c r="D19" s="36"/>
      <c r="E19" s="18"/>
      <c r="F19" s="15">
        <v>0</v>
      </c>
      <c r="G19" s="24"/>
      <c r="H19" s="24"/>
      <c r="I19" s="24"/>
      <c r="J19" s="24"/>
      <c r="K19" s="24"/>
      <c r="L19" s="24"/>
      <c r="M19" s="24"/>
      <c r="N19" s="24"/>
    </row>
    <row r="20" spans="1:14" ht="24" customHeight="1" thickTop="1" thickBot="1" x14ac:dyDescent="0.3">
      <c r="A20" s="26"/>
      <c r="B20" s="27" t="s">
        <v>8</v>
      </c>
      <c r="C20" s="28">
        <f>SUM(C19)</f>
        <v>3300</v>
      </c>
      <c r="D20" s="25"/>
      <c r="E20" s="29"/>
      <c r="F20" s="30">
        <f>SUM(F19)</f>
        <v>0</v>
      </c>
      <c r="G20" s="24"/>
      <c r="H20" s="24"/>
      <c r="I20" s="24"/>
      <c r="J20" s="24"/>
      <c r="K20" s="24"/>
      <c r="L20" s="24"/>
      <c r="M20" s="24"/>
      <c r="N20" s="24"/>
    </row>
    <row r="21" spans="1:14" ht="86.25" customHeight="1" thickTop="1" thickBot="1" x14ac:dyDescent="0.3">
      <c r="A21" s="6">
        <v>7</v>
      </c>
      <c r="B21" s="13" t="s">
        <v>22</v>
      </c>
      <c r="C21" s="14" t="s">
        <v>23</v>
      </c>
      <c r="D21" s="34" t="s">
        <v>26</v>
      </c>
      <c r="E21" s="39"/>
      <c r="F21" s="37"/>
      <c r="G21" s="24"/>
      <c r="H21" s="24"/>
      <c r="I21" s="24"/>
      <c r="J21" s="24"/>
      <c r="K21" s="24"/>
      <c r="L21" s="24"/>
      <c r="M21" s="24"/>
      <c r="N21" s="24"/>
    </row>
    <row r="22" spans="1:14" ht="19.5" customHeight="1" thickTop="1" thickBot="1" x14ac:dyDescent="0.3">
      <c r="A22" s="7"/>
      <c r="B22" s="16" t="s">
        <v>9</v>
      </c>
      <c r="C22" s="22">
        <v>17240</v>
      </c>
      <c r="D22" s="35"/>
      <c r="E22" s="18"/>
      <c r="F22" s="15">
        <v>0</v>
      </c>
      <c r="G22" s="24"/>
      <c r="H22" s="24"/>
      <c r="I22" s="24"/>
      <c r="J22" s="24"/>
      <c r="K22" s="24"/>
      <c r="L22" s="24"/>
      <c r="M22" s="24"/>
      <c r="N22" s="24"/>
    </row>
    <row r="23" spans="1:14" ht="81.75" customHeight="1" thickTop="1" thickBot="1" x14ac:dyDescent="0.3">
      <c r="A23" s="6">
        <v>8</v>
      </c>
      <c r="B23" s="13" t="s">
        <v>24</v>
      </c>
      <c r="C23" s="14" t="s">
        <v>25</v>
      </c>
      <c r="D23" s="35"/>
      <c r="E23" s="39"/>
      <c r="F23" s="37"/>
      <c r="G23" s="24"/>
      <c r="H23" s="24"/>
      <c r="I23" s="24"/>
      <c r="J23" s="24"/>
      <c r="K23" s="24"/>
      <c r="L23" s="24"/>
      <c r="M23" s="24"/>
      <c r="N23" s="24"/>
    </row>
    <row r="24" spans="1:14" ht="19.5" customHeight="1" thickTop="1" thickBot="1" x14ac:dyDescent="0.3">
      <c r="A24" s="7"/>
      <c r="B24" s="16" t="s">
        <v>9</v>
      </c>
      <c r="C24" s="22">
        <v>7020</v>
      </c>
      <c r="D24" s="36"/>
      <c r="E24" s="18"/>
      <c r="F24" s="15">
        <v>0</v>
      </c>
      <c r="G24" s="24"/>
      <c r="H24" s="24"/>
      <c r="I24" s="24"/>
      <c r="J24" s="24"/>
      <c r="K24" s="24"/>
      <c r="L24" s="24"/>
      <c r="M24" s="24"/>
      <c r="N24" s="24"/>
    </row>
    <row r="25" spans="1:14" ht="24" customHeight="1" thickTop="1" thickBot="1" x14ac:dyDescent="0.3">
      <c r="A25" s="26"/>
      <c r="B25" s="27" t="s">
        <v>8</v>
      </c>
      <c r="C25" s="28">
        <f>SUM(C22,C24)</f>
        <v>24260</v>
      </c>
      <c r="D25" s="25"/>
      <c r="E25" s="29"/>
      <c r="F25" s="30">
        <f>SUM(F22,F24)</f>
        <v>0</v>
      </c>
      <c r="G25" s="24"/>
      <c r="H25" s="24"/>
      <c r="I25" s="24"/>
      <c r="J25" s="24"/>
      <c r="K25" s="24"/>
      <c r="L25" s="24"/>
      <c r="M25" s="24"/>
      <c r="N25" s="24"/>
    </row>
    <row r="26" spans="1:14" ht="81.75" customHeight="1" thickTop="1" thickBot="1" x14ac:dyDescent="0.3">
      <c r="A26" s="6">
        <v>9</v>
      </c>
      <c r="B26" s="13" t="s">
        <v>27</v>
      </c>
      <c r="C26" s="14" t="s">
        <v>28</v>
      </c>
      <c r="D26" s="34" t="s">
        <v>29</v>
      </c>
      <c r="E26" s="39"/>
      <c r="F26" s="37"/>
      <c r="G26" s="24"/>
      <c r="H26" s="24"/>
      <c r="I26" s="24"/>
      <c r="J26" s="24"/>
      <c r="K26" s="24"/>
      <c r="L26" s="24"/>
      <c r="M26" s="24"/>
      <c r="N26" s="24"/>
    </row>
    <row r="27" spans="1:14" ht="19.5" customHeight="1" thickTop="1" thickBot="1" x14ac:dyDescent="0.3">
      <c r="A27" s="7"/>
      <c r="B27" s="16" t="s">
        <v>9</v>
      </c>
      <c r="C27" s="22">
        <v>16350</v>
      </c>
      <c r="D27" s="36"/>
      <c r="E27" s="18"/>
      <c r="F27" s="15">
        <v>0</v>
      </c>
      <c r="G27" s="24"/>
      <c r="H27" s="24"/>
      <c r="I27" s="24"/>
      <c r="J27" s="24"/>
      <c r="K27" s="24"/>
      <c r="L27" s="24"/>
      <c r="M27" s="24"/>
      <c r="N27" s="24"/>
    </row>
    <row r="28" spans="1:14" ht="24" customHeight="1" thickTop="1" thickBot="1" x14ac:dyDescent="0.3">
      <c r="A28" s="26"/>
      <c r="B28" s="27" t="s">
        <v>8</v>
      </c>
      <c r="C28" s="28">
        <f>SUM(C27)</f>
        <v>16350</v>
      </c>
      <c r="D28" s="25"/>
      <c r="E28" s="29"/>
      <c r="F28" s="30">
        <f>SUM(F27)</f>
        <v>0</v>
      </c>
      <c r="G28" s="24"/>
      <c r="H28" s="24"/>
      <c r="I28" s="24"/>
      <c r="J28" s="24"/>
      <c r="K28" s="24"/>
      <c r="L28" s="24"/>
      <c r="M28" s="24"/>
      <c r="N28" s="24"/>
    </row>
    <row r="29" spans="1:14" ht="81.75" customHeight="1" thickTop="1" thickBot="1" x14ac:dyDescent="0.3">
      <c r="A29" s="6">
        <v>10</v>
      </c>
      <c r="B29" s="13" t="s">
        <v>47</v>
      </c>
      <c r="C29" s="14" t="s">
        <v>48</v>
      </c>
      <c r="D29" s="34" t="s">
        <v>49</v>
      </c>
      <c r="E29" s="39"/>
      <c r="F29" s="37"/>
      <c r="G29" s="24"/>
      <c r="H29" s="24"/>
      <c r="I29" s="24"/>
      <c r="J29" s="24"/>
      <c r="K29" s="24"/>
      <c r="L29" s="24"/>
      <c r="M29" s="24"/>
      <c r="N29" s="24"/>
    </row>
    <row r="30" spans="1:14" ht="19.5" customHeight="1" thickTop="1" thickBot="1" x14ac:dyDescent="0.3">
      <c r="A30" s="7"/>
      <c r="B30" s="16" t="s">
        <v>9</v>
      </c>
      <c r="C30" s="22">
        <v>41760</v>
      </c>
      <c r="D30" s="36"/>
      <c r="E30" s="18"/>
      <c r="F30" s="15">
        <v>0</v>
      </c>
      <c r="G30" s="24"/>
      <c r="H30" s="24"/>
      <c r="I30" s="24"/>
      <c r="J30" s="24"/>
      <c r="K30" s="24"/>
      <c r="L30" s="24"/>
      <c r="M30" s="24"/>
      <c r="N30" s="24"/>
    </row>
    <row r="31" spans="1:14" ht="24" customHeight="1" thickTop="1" thickBot="1" x14ac:dyDescent="0.3">
      <c r="A31" s="26"/>
      <c r="B31" s="27" t="s">
        <v>8</v>
      </c>
      <c r="C31" s="28">
        <f>SUM(C30)</f>
        <v>41760</v>
      </c>
      <c r="D31" s="25"/>
      <c r="E31" s="29"/>
      <c r="F31" s="30">
        <f>SUM(F30)</f>
        <v>0</v>
      </c>
      <c r="G31" s="24"/>
      <c r="H31" s="24"/>
      <c r="I31" s="24"/>
      <c r="J31" s="24"/>
      <c r="K31" s="24"/>
      <c r="L31" s="24"/>
      <c r="M31" s="24"/>
      <c r="N31" s="24"/>
    </row>
    <row r="32" spans="1:14" ht="48" customHeight="1" thickTop="1" thickBot="1" x14ac:dyDescent="0.3">
      <c r="A32" s="19">
        <v>11</v>
      </c>
      <c r="B32" s="20" t="s">
        <v>30</v>
      </c>
      <c r="C32" s="21" t="s">
        <v>31</v>
      </c>
      <c r="D32" s="34" t="s">
        <v>32</v>
      </c>
      <c r="E32" s="39"/>
      <c r="F32" s="37"/>
      <c r="G32" s="23"/>
      <c r="H32" s="23"/>
      <c r="I32" s="23"/>
      <c r="J32" s="23"/>
      <c r="K32" s="23"/>
      <c r="L32" s="23"/>
      <c r="M32" s="23"/>
      <c r="N32" s="23"/>
    </row>
    <row r="33" spans="1:14" ht="19.5" customHeight="1" thickTop="1" thickBot="1" x14ac:dyDescent="0.3">
      <c r="A33" s="7"/>
      <c r="B33" s="16" t="s">
        <v>9</v>
      </c>
      <c r="C33" s="17">
        <v>245500</v>
      </c>
      <c r="D33" s="36"/>
      <c r="E33" s="18"/>
      <c r="F33" s="15">
        <v>0</v>
      </c>
    </row>
    <row r="34" spans="1:14" ht="24" customHeight="1" thickTop="1" thickBot="1" x14ac:dyDescent="0.3">
      <c r="A34" s="26"/>
      <c r="B34" s="27" t="s">
        <v>8</v>
      </c>
      <c r="C34" s="28">
        <f>SUM(C33)</f>
        <v>245500</v>
      </c>
      <c r="D34" s="25"/>
      <c r="E34" s="29"/>
      <c r="F34" s="30">
        <f>SUM(F33)</f>
        <v>0</v>
      </c>
      <c r="G34" s="24"/>
      <c r="H34" s="24"/>
      <c r="I34" s="24"/>
      <c r="J34" s="24"/>
      <c r="K34" s="24"/>
      <c r="L34" s="24"/>
      <c r="M34" s="24"/>
      <c r="N34" s="24"/>
    </row>
    <row r="35" spans="1:14" ht="43.5" customHeight="1" thickTop="1" thickBot="1" x14ac:dyDescent="0.3">
      <c r="A35" s="6">
        <v>12</v>
      </c>
      <c r="B35" s="13" t="s">
        <v>33</v>
      </c>
      <c r="C35" s="14" t="s">
        <v>34</v>
      </c>
      <c r="D35" s="34" t="s">
        <v>35</v>
      </c>
      <c r="E35" s="39"/>
      <c r="F35" s="37"/>
      <c r="G35" s="24"/>
      <c r="H35" s="24"/>
      <c r="I35" s="24"/>
      <c r="J35" s="24"/>
      <c r="K35" s="24"/>
      <c r="L35" s="24"/>
      <c r="M35" s="24"/>
      <c r="N35" s="24"/>
    </row>
    <row r="36" spans="1:14" ht="19.5" customHeight="1" thickTop="1" thickBot="1" x14ac:dyDescent="0.3">
      <c r="A36" s="7"/>
      <c r="B36" s="16" t="s">
        <v>9</v>
      </c>
      <c r="C36" s="17">
        <v>19760</v>
      </c>
      <c r="D36" s="36"/>
      <c r="E36" s="18"/>
      <c r="F36" s="15">
        <v>0</v>
      </c>
      <c r="G36" s="24"/>
      <c r="H36" s="24"/>
      <c r="I36" s="24"/>
      <c r="J36" s="24"/>
      <c r="K36" s="24"/>
      <c r="L36" s="24"/>
      <c r="M36" s="24"/>
      <c r="N36" s="24"/>
    </row>
    <row r="37" spans="1:14" ht="24" customHeight="1" thickTop="1" thickBot="1" x14ac:dyDescent="0.3">
      <c r="A37" s="26"/>
      <c r="B37" s="27" t="s">
        <v>8</v>
      </c>
      <c r="C37" s="28">
        <f>SUM(C36)</f>
        <v>19760</v>
      </c>
      <c r="D37" s="25"/>
      <c r="E37" s="29"/>
      <c r="F37" s="30">
        <f>SUM(F36)</f>
        <v>0</v>
      </c>
      <c r="G37" s="24"/>
      <c r="H37" s="24"/>
      <c r="I37" s="24"/>
      <c r="J37" s="24"/>
      <c r="K37" s="24"/>
      <c r="L37" s="24"/>
      <c r="M37" s="24"/>
      <c r="N37" s="24"/>
    </row>
    <row r="38" spans="1:14" ht="40.5" customHeight="1" thickTop="1" thickBot="1" x14ac:dyDescent="0.3">
      <c r="A38" s="6">
        <v>13</v>
      </c>
      <c r="B38" s="13" t="s">
        <v>36</v>
      </c>
      <c r="C38" s="14" t="s">
        <v>37</v>
      </c>
      <c r="D38" s="34" t="s">
        <v>38</v>
      </c>
      <c r="E38" s="39"/>
      <c r="F38" s="37"/>
      <c r="G38" s="24"/>
      <c r="H38" s="24"/>
      <c r="I38" s="24"/>
      <c r="J38" s="24"/>
      <c r="K38" s="24"/>
      <c r="L38" s="24"/>
      <c r="M38" s="24"/>
      <c r="N38" s="24"/>
    </row>
    <row r="39" spans="1:14" ht="19.5" customHeight="1" thickTop="1" thickBot="1" x14ac:dyDescent="0.3">
      <c r="A39" s="7"/>
      <c r="B39" s="16" t="s">
        <v>9</v>
      </c>
      <c r="C39" s="22">
        <v>5750</v>
      </c>
      <c r="D39" s="36"/>
      <c r="E39" s="18"/>
      <c r="F39" s="15">
        <v>0</v>
      </c>
      <c r="G39" s="24"/>
      <c r="H39" s="24"/>
      <c r="I39" s="24"/>
      <c r="J39" s="24"/>
      <c r="K39" s="24"/>
      <c r="L39" s="24"/>
      <c r="M39" s="24"/>
      <c r="N39" s="24"/>
    </row>
    <row r="40" spans="1:14" ht="24" customHeight="1" thickTop="1" thickBot="1" x14ac:dyDescent="0.3">
      <c r="A40" s="26"/>
      <c r="B40" s="27" t="s">
        <v>8</v>
      </c>
      <c r="C40" s="28">
        <f>SUM(C39)</f>
        <v>5750</v>
      </c>
      <c r="D40" s="25"/>
      <c r="E40" s="29"/>
      <c r="F40" s="30">
        <f>SUM(F39)</f>
        <v>0</v>
      </c>
      <c r="G40" s="24"/>
      <c r="H40" s="24"/>
      <c r="I40" s="24"/>
      <c r="J40" s="24"/>
      <c r="K40" s="24"/>
      <c r="L40" s="24"/>
      <c r="M40" s="24"/>
      <c r="N40" s="24"/>
    </row>
    <row r="41" spans="1:14" ht="40.5" customHeight="1" thickTop="1" thickBot="1" x14ac:dyDescent="0.3">
      <c r="A41" s="6">
        <v>14</v>
      </c>
      <c r="B41" s="13" t="s">
        <v>36</v>
      </c>
      <c r="C41" s="14" t="s">
        <v>39</v>
      </c>
      <c r="D41" s="34" t="s">
        <v>40</v>
      </c>
      <c r="E41" s="39"/>
      <c r="F41" s="37"/>
      <c r="G41" s="24"/>
      <c r="H41" s="24"/>
      <c r="I41" s="24"/>
      <c r="J41" s="24"/>
      <c r="K41" s="24"/>
      <c r="L41" s="24"/>
      <c r="M41" s="24"/>
      <c r="N41" s="24"/>
    </row>
    <row r="42" spans="1:14" ht="19.5" customHeight="1" thickTop="1" thickBot="1" x14ac:dyDescent="0.3">
      <c r="A42" s="7"/>
      <c r="B42" s="16" t="s">
        <v>9</v>
      </c>
      <c r="C42" s="22">
        <v>2250</v>
      </c>
      <c r="D42" s="35"/>
      <c r="E42" s="18"/>
      <c r="F42" s="15">
        <v>0</v>
      </c>
      <c r="G42" s="24"/>
      <c r="H42" s="24"/>
      <c r="I42" s="24"/>
      <c r="J42" s="24"/>
      <c r="K42" s="24"/>
      <c r="L42" s="24"/>
      <c r="M42" s="24"/>
      <c r="N42" s="24"/>
    </row>
    <row r="43" spans="1:14" ht="40.5" customHeight="1" thickTop="1" thickBot="1" x14ac:dyDescent="0.3">
      <c r="A43" s="6">
        <v>15</v>
      </c>
      <c r="B43" s="13" t="s">
        <v>36</v>
      </c>
      <c r="C43" s="14" t="s">
        <v>41</v>
      </c>
      <c r="D43" s="35"/>
      <c r="E43" s="39"/>
      <c r="F43" s="37"/>
      <c r="G43" s="24"/>
      <c r="H43" s="24"/>
      <c r="I43" s="24"/>
      <c r="J43" s="24"/>
      <c r="K43" s="24"/>
      <c r="L43" s="24"/>
      <c r="M43" s="24"/>
      <c r="N43" s="24"/>
    </row>
    <row r="44" spans="1:14" ht="19.5" customHeight="1" thickTop="1" thickBot="1" x14ac:dyDescent="0.3">
      <c r="A44" s="7"/>
      <c r="B44" s="16" t="s">
        <v>9</v>
      </c>
      <c r="C44" s="22">
        <v>5050</v>
      </c>
      <c r="D44" s="36"/>
      <c r="E44" s="18"/>
      <c r="F44" s="15">
        <v>0</v>
      </c>
      <c r="G44" s="24"/>
      <c r="H44" s="24"/>
      <c r="I44" s="24"/>
      <c r="J44" s="24"/>
      <c r="K44" s="24"/>
      <c r="L44" s="24"/>
      <c r="M44" s="24"/>
      <c r="N44" s="24"/>
    </row>
    <row r="45" spans="1:14" ht="24" customHeight="1" thickTop="1" thickBot="1" x14ac:dyDescent="0.3">
      <c r="A45" s="26"/>
      <c r="B45" s="27" t="s">
        <v>8</v>
      </c>
      <c r="C45" s="28">
        <f>SUM(C42,C44)</f>
        <v>7300</v>
      </c>
      <c r="D45" s="25"/>
      <c r="E45" s="29"/>
      <c r="F45" s="30">
        <f>SUM(F42,F44)</f>
        <v>0</v>
      </c>
      <c r="G45" s="24"/>
      <c r="H45" s="24"/>
      <c r="I45" s="24"/>
      <c r="J45" s="24"/>
      <c r="K45" s="24"/>
      <c r="L45" s="24"/>
      <c r="M45" s="24"/>
      <c r="N45" s="24"/>
    </row>
    <row r="46" spans="1:14" ht="40.5" customHeight="1" thickTop="1" thickBot="1" x14ac:dyDescent="0.3">
      <c r="A46" s="6">
        <v>16</v>
      </c>
      <c r="B46" s="13" t="s">
        <v>42</v>
      </c>
      <c r="C46" s="14" t="s">
        <v>43</v>
      </c>
      <c r="D46" s="34" t="s">
        <v>44</v>
      </c>
      <c r="E46" s="39"/>
      <c r="F46" s="37"/>
      <c r="G46" s="24"/>
      <c r="H46" s="24"/>
      <c r="I46" s="24"/>
      <c r="J46" s="24"/>
      <c r="K46" s="24"/>
      <c r="L46" s="24"/>
      <c r="M46" s="24"/>
      <c r="N46" s="24"/>
    </row>
    <row r="47" spans="1:14" ht="19.5" customHeight="1" thickTop="1" thickBot="1" x14ac:dyDescent="0.3">
      <c r="A47" s="7"/>
      <c r="B47" s="16" t="s">
        <v>9</v>
      </c>
      <c r="C47" s="22">
        <v>58500</v>
      </c>
      <c r="D47" s="35"/>
      <c r="E47" s="18"/>
      <c r="F47" s="15">
        <v>0</v>
      </c>
      <c r="G47" s="24"/>
      <c r="H47" s="24"/>
      <c r="I47" s="24"/>
      <c r="J47" s="24"/>
      <c r="K47" s="24"/>
      <c r="L47" s="24"/>
      <c r="M47" s="24"/>
      <c r="N47" s="24"/>
    </row>
    <row r="48" spans="1:14" ht="40.5" customHeight="1" thickTop="1" thickBot="1" x14ac:dyDescent="0.3">
      <c r="A48" s="6">
        <v>17</v>
      </c>
      <c r="B48" s="13" t="s">
        <v>42</v>
      </c>
      <c r="C48" s="14" t="s">
        <v>45</v>
      </c>
      <c r="D48" s="35"/>
      <c r="E48" s="39"/>
      <c r="F48" s="37"/>
      <c r="G48" s="24"/>
      <c r="H48" s="24"/>
      <c r="I48" s="24"/>
      <c r="J48" s="24"/>
      <c r="K48" s="24"/>
      <c r="L48" s="24"/>
      <c r="M48" s="24"/>
      <c r="N48" s="24"/>
    </row>
    <row r="49" spans="1:14" ht="19.5" customHeight="1" thickTop="1" thickBot="1" x14ac:dyDescent="0.3">
      <c r="A49" s="7"/>
      <c r="B49" s="16" t="s">
        <v>9</v>
      </c>
      <c r="C49" s="22">
        <v>6150</v>
      </c>
      <c r="D49" s="36"/>
      <c r="E49" s="18"/>
      <c r="F49" s="15">
        <v>0</v>
      </c>
      <c r="G49" s="24"/>
      <c r="H49" s="24"/>
      <c r="I49" s="24"/>
      <c r="J49" s="24"/>
      <c r="K49" s="24"/>
      <c r="L49" s="24"/>
      <c r="M49" s="24"/>
      <c r="N49" s="24"/>
    </row>
    <row r="50" spans="1:14" ht="24" customHeight="1" thickTop="1" thickBot="1" x14ac:dyDescent="0.3">
      <c r="A50" s="45"/>
      <c r="B50" s="46" t="s">
        <v>8</v>
      </c>
      <c r="C50" s="47">
        <f>SUM(C47,C49)</f>
        <v>64650</v>
      </c>
      <c r="D50" s="25"/>
      <c r="E50" s="48"/>
      <c r="F50" s="49">
        <f>SUM(F47,F49)</f>
        <v>0</v>
      </c>
      <c r="G50" s="24"/>
      <c r="H50" s="24"/>
      <c r="I50" s="24"/>
      <c r="J50" s="24"/>
      <c r="K50" s="24"/>
      <c r="L50" s="24"/>
      <c r="M50" s="24"/>
      <c r="N50" s="24"/>
    </row>
    <row r="51" spans="1:14" ht="36.75" customHeight="1" thickTop="1" thickBot="1" x14ac:dyDescent="0.3">
      <c r="A51" s="50" t="s">
        <v>53</v>
      </c>
      <c r="B51" s="51"/>
      <c r="C51" s="52">
        <f>SUM(C14,C17,C20,C25,C28,C34,C37,C40,C45,C50,C31)</f>
        <v>470100</v>
      </c>
      <c r="D51" s="40"/>
      <c r="E51" s="53" t="s">
        <v>52</v>
      </c>
      <c r="F51" s="54">
        <f>SUM(F14,F17,F20,F25,F28,F31,F34,F37,F40,F45,F50)</f>
        <v>0</v>
      </c>
    </row>
    <row r="52" spans="1:14" ht="36.75" customHeight="1" thickBot="1" x14ac:dyDescent="0.3">
      <c r="A52" s="41"/>
      <c r="B52" s="41"/>
      <c r="C52" s="42"/>
      <c r="D52" s="40"/>
      <c r="E52" s="53" t="s">
        <v>54</v>
      </c>
      <c r="F52" s="54">
        <f>F51*1.21</f>
        <v>0</v>
      </c>
    </row>
    <row r="53" spans="1:14" ht="36.75" customHeight="1" x14ac:dyDescent="0.25">
      <c r="A53" s="41"/>
      <c r="B53" s="41"/>
      <c r="C53" s="42"/>
      <c r="D53" s="40"/>
      <c r="E53" s="43"/>
      <c r="F53" s="44"/>
    </row>
    <row r="54" spans="1:14" ht="36.75" customHeight="1" x14ac:dyDescent="0.25"/>
    <row r="55" spans="1:14" x14ac:dyDescent="0.25">
      <c r="A55" s="57"/>
      <c r="B55" s="4"/>
    </row>
    <row r="56" spans="1:14" ht="57" customHeight="1" x14ac:dyDescent="0.25"/>
    <row r="57" spans="1:14" ht="25.5" customHeight="1" thickBot="1" x14ac:dyDescent="0.3">
      <c r="E57" s="12"/>
    </row>
    <row r="58" spans="1:14" ht="36.75" customHeight="1" x14ac:dyDescent="0.25">
      <c r="E58" s="11" t="s">
        <v>4</v>
      </c>
    </row>
    <row r="59" spans="1:14" ht="36.75" customHeight="1" x14ac:dyDescent="0.25"/>
    <row r="60" spans="1:14" ht="36.75" customHeight="1" x14ac:dyDescent="0.25"/>
    <row r="61" spans="1:14" ht="36.75" customHeight="1" x14ac:dyDescent="0.25"/>
    <row r="62" spans="1:14" ht="36.75" customHeight="1" x14ac:dyDescent="0.25"/>
    <row r="63" spans="1:14" ht="36.75" customHeight="1" x14ac:dyDescent="0.25"/>
    <row r="64" spans="1:14" ht="36.75" customHeight="1" x14ac:dyDescent="0.25"/>
    <row r="65" ht="36.75" customHeight="1" x14ac:dyDescent="0.25"/>
    <row r="66" ht="36.75" customHeight="1" x14ac:dyDescent="0.25"/>
    <row r="67" ht="36.75" customHeight="1" x14ac:dyDescent="0.25"/>
    <row r="68" ht="36.75" customHeight="1" x14ac:dyDescent="0.25"/>
  </sheetData>
  <mergeCells count="14">
    <mergeCell ref="A4:F4"/>
    <mergeCell ref="A1:D1"/>
    <mergeCell ref="D6:D13"/>
    <mergeCell ref="D15:D16"/>
    <mergeCell ref="D18:D19"/>
    <mergeCell ref="D21:D24"/>
    <mergeCell ref="D26:D27"/>
    <mergeCell ref="D32:D33"/>
    <mergeCell ref="D35:D36"/>
    <mergeCell ref="D38:D39"/>
    <mergeCell ref="D41:D44"/>
    <mergeCell ref="D46:D49"/>
    <mergeCell ref="D29:D30"/>
    <mergeCell ref="A51:B51"/>
  </mergeCells>
  <pageMargins left="0.11811023622047245" right="0.11811023622047245" top="0.19685039370078741" bottom="0.19685039370078741" header="0.31496062992125984" footer="0.31496062992125984"/>
  <pageSetup paperSize="9" scale="5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Laboratorní materiál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Weinhold</dc:creator>
  <cp:lastModifiedBy>Viktorie Dašková</cp:lastModifiedBy>
  <cp:lastPrinted>2022-07-18T09:54:52Z</cp:lastPrinted>
  <dcterms:created xsi:type="dcterms:W3CDTF">2018-05-21T11:46:33Z</dcterms:created>
  <dcterms:modified xsi:type="dcterms:W3CDTF">2022-07-19T10:13:01Z</dcterms:modified>
</cp:coreProperties>
</file>