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DROGERIE_mimo režim\046_Úklidové a čistící prostředky 04_22 (RAMSES)\"/>
    </mc:Choice>
  </mc:AlternateContent>
  <xr:revisionPtr revIDLastSave="0" documentId="13_ncr:1_{16E885A9-C973-4A7E-9EBA-428702F1F11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Drogeri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3" i="4" l="1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12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8" i="4"/>
  <c r="K9" i="4"/>
  <c r="K10" i="4"/>
  <c r="K7" i="4"/>
  <c r="K28" i="4" l="1"/>
  <c r="K68" i="4"/>
  <c r="K44" i="4"/>
  <c r="K104" i="4"/>
  <c r="K11" i="4"/>
  <c r="K105" i="4" l="1"/>
  <c r="K106" i="4" s="1"/>
  <c r="G103" i="4" l="1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104" i="4" l="1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68" i="4" l="1"/>
  <c r="G43" i="4"/>
  <c r="G42" i="4"/>
  <c r="G41" i="4"/>
  <c r="G40" i="4"/>
  <c r="G39" i="4"/>
  <c r="G38" i="4"/>
  <c r="G37" i="4"/>
  <c r="G36" i="4"/>
  <c r="G35" i="4"/>
  <c r="G34" i="4"/>
  <c r="G33" i="4"/>
  <c r="G24" i="4"/>
  <c r="G25" i="4"/>
  <c r="G32" i="4"/>
  <c r="G31" i="4"/>
  <c r="G30" i="4"/>
  <c r="G29" i="4" l="1"/>
  <c r="G44" i="4" s="1"/>
  <c r="G27" i="4"/>
  <c r="G26" i="4"/>
  <c r="G23" i="4" l="1"/>
  <c r="G21" i="4"/>
  <c r="G22" i="4"/>
  <c r="G20" i="4"/>
  <c r="G19" i="4"/>
  <c r="G18" i="4" l="1"/>
  <c r="G17" i="4"/>
  <c r="G16" i="4"/>
  <c r="G15" i="4"/>
  <c r="G14" i="4"/>
  <c r="G13" i="4"/>
  <c r="G12" i="4" l="1"/>
  <c r="G28" i="4" s="1"/>
  <c r="G10" i="4"/>
  <c r="G9" i="4"/>
  <c r="G8" i="4"/>
  <c r="G7" i="4"/>
  <c r="G11" i="4" l="1"/>
  <c r="G105" i="4" s="1"/>
  <c r="G106" i="4" s="1"/>
</calcChain>
</file>

<file path=xl/sharedStrings.xml><?xml version="1.0" encoding="utf-8"?>
<sst xmlns="http://schemas.openxmlformats.org/spreadsheetml/2006/main" count="309" uniqueCount="124">
  <si>
    <t>ks</t>
  </si>
  <si>
    <t>č.</t>
  </si>
  <si>
    <t>Pytle na odpadky</t>
  </si>
  <si>
    <t>role</t>
  </si>
  <si>
    <t>Houbičky  na mytí nádobí</t>
  </si>
  <si>
    <t>krabice</t>
  </si>
  <si>
    <t>Prostředky na různé povrchy</t>
  </si>
  <si>
    <t>Prostředky na okna</t>
  </si>
  <si>
    <t>Hadr na podlahu</t>
  </si>
  <si>
    <t>Hadřík</t>
  </si>
  <si>
    <t>Osvěžovač ve spreji</t>
  </si>
  <si>
    <t>Tekuté mýdlo</t>
  </si>
  <si>
    <t>bal</t>
  </si>
  <si>
    <t>Mycí prostředky desinfekční</t>
  </si>
  <si>
    <t>Mop</t>
  </si>
  <si>
    <t>Toaletní papír</t>
  </si>
  <si>
    <t>Dezinfekční prostředky</t>
  </si>
  <si>
    <t>Mycí prostředky na podlahu</t>
  </si>
  <si>
    <t>WC blok</t>
  </si>
  <si>
    <t>Přípravky do myček nádobí</t>
  </si>
  <si>
    <t>Chemie</t>
  </si>
  <si>
    <t>Prachovka</t>
  </si>
  <si>
    <t>Kuchyňské papírové utěrky</t>
  </si>
  <si>
    <t>Papírové ručníky</t>
  </si>
  <si>
    <t>Čistič na znečištěné plochy</t>
  </si>
  <si>
    <t>Čistící prostředky na různé povrchy</t>
  </si>
  <si>
    <t>Mycí prostředek na nádobí</t>
  </si>
  <si>
    <t>Mycí prostředek na WC</t>
  </si>
  <si>
    <t>Utěrka</t>
  </si>
  <si>
    <t>Papírové utěrky</t>
  </si>
  <si>
    <t>Rukavice</t>
  </si>
  <si>
    <t>Krém na ruce</t>
  </si>
  <si>
    <t>Sáčky do vysavače</t>
  </si>
  <si>
    <t>Mycí pasta</t>
  </si>
  <si>
    <t>Papírové kapesníky</t>
  </si>
  <si>
    <t>tekuté mýdlo husté konzistence, dodáváno v kanystru o objemu 5 L</t>
  </si>
  <si>
    <t>Drátěnka</t>
  </si>
  <si>
    <t>Čistící prostředek na nábytek</t>
  </si>
  <si>
    <t>Celkem</t>
  </si>
  <si>
    <t>Čistič potrubí</t>
  </si>
  <si>
    <t>900g</t>
  </si>
  <si>
    <t>sáčky do odpadkových košů LDPE - objem 60 l, velikost 60-70 x 70-80 cm, zatahovací, 15-20 ks v roli</t>
  </si>
  <si>
    <t>sáčky do odpadkových košů LDPE - objem 60 l, extra silné, velikost 60-70 x 70-80 cm, zatahovací, 15-20 ks v roli</t>
  </si>
  <si>
    <t>sáčky do odpadkových košů LDPE - objem 30 l, extra silné, velikost 50-60 x 50-60 cm, nezatahovací, 15-20 ks v roli</t>
  </si>
  <si>
    <t>Pytle na suť</t>
  </si>
  <si>
    <t>síla min. 175µm, objem 120l, rozměry cca 600x1200mm, nosnost min. 50kg, 10-15 ks v roli</t>
  </si>
  <si>
    <t>Kameny do pisoáru</t>
  </si>
  <si>
    <t>čistí a dezodorují, bohatě pění a omezují tvorbu vodního kamene, balení 900- 1000 g, různé vůně</t>
  </si>
  <si>
    <t xml:space="preserve">   </t>
  </si>
  <si>
    <t>Takto podbarvená pole dodavatel povinně vyplní</t>
  </si>
  <si>
    <t>Zadavatel stanovuje tyto minimální požadavky:</t>
  </si>
  <si>
    <t>Předpokládaná hodnota za ks v Kč bez DPH</t>
  </si>
  <si>
    <t>Předpokládaná hodnota celkem v Kč bez DPH</t>
  </si>
  <si>
    <t>Číslo objednávky ÚJF</t>
  </si>
  <si>
    <t>Uchazeč splňuje ANO/NE</t>
  </si>
  <si>
    <t>Nabídková cena za jednotku v Kč bez DPH</t>
  </si>
  <si>
    <t>Nabídková cena celkem v Kč bez DPH</t>
  </si>
  <si>
    <t>Název</t>
  </si>
  <si>
    <t>Popis</t>
  </si>
  <si>
    <t>Měrná jednotka</t>
  </si>
  <si>
    <t>22100264
ONF
faktura č. 1</t>
  </si>
  <si>
    <t>22100281
Rafanda
faktura č. 1</t>
  </si>
  <si>
    <t>22290056
RAMSES
ÚŘ
faktura č. 2</t>
  </si>
  <si>
    <t>22100259
ONF
faktura č. 1</t>
  </si>
  <si>
    <t>22100260
ONF
faktura č. 1</t>
  </si>
  <si>
    <t>Příloha ke Kupní smlouvě - Technická specifikace k VZ "Úklidové a čistící prostředky 04/22 (RAMSES)"</t>
  </si>
  <si>
    <t>Celková cena v Kč bez DPH</t>
  </si>
  <si>
    <t>Celková cena v Kč s DPH</t>
  </si>
  <si>
    <t>podpis oprávněné osoby za dodavatele</t>
  </si>
  <si>
    <t>2vrstvý, návin min. 18 m, provedení celuloza, malé role min. 160 útržků, bílý, balení obsahuje min. 48 ks</t>
  </si>
  <si>
    <t>papírové utěrky ze 100% celulosy, dvouvrstvé, délka min. 2x10m, min. 50 útržků v roli, balení 2 kusy</t>
  </si>
  <si>
    <t>papírové kapesníky 2vrstvé, bílé, balení = krabice min. 150 kusů kapesníků +/- 5%</t>
  </si>
  <si>
    <t>papírový ručník skládaný do zásobníků, jednotlivé listy bílé dvouvrstvé, ZZ uspořádání, vysoká kvalita, celulóza  krabice min. 3000 ks</t>
  </si>
  <si>
    <t xml:space="preserve">prostředek na mytí nádobí, koncentrovaný, min. 900 ml </t>
  </si>
  <si>
    <t>tekutý písek - čistící krém odstraňující běžné nečistoty a mastnotu, min. 500 ml</t>
  </si>
  <si>
    <t>houbičky s abrazivní plochou na mytí nádobí cca 80 x 50 x 25 mm, balení min. 10 ks</t>
  </si>
  <si>
    <t>víceúčelová utěrka z viskózy, cca 35x35 cm, balení  min. 5 ks</t>
  </si>
  <si>
    <t>k čištění a dezinfekci podlah, nábytku, kuchyňského a hygienického náčiní,  WC čistič, min. 750 ml</t>
  </si>
  <si>
    <t>závěsný se čtyřmi aktivními kuličkami, balení min. 2 x 50 g</t>
  </si>
  <si>
    <t>min. 240 ml</t>
  </si>
  <si>
    <t>slouží k čištění a dezinfekci podlah, nábytku, kuchyňského a hygienického náčiní, min. 500 ml, s rozprašovačem</t>
  </si>
  <si>
    <t>prostředek proti plísním s mechanickým rozprašovačem, min. 500 ml</t>
  </si>
  <si>
    <t xml:space="preserve">tekuté čistící prostředky na sklo, min. 750ml, okna a rámy </t>
  </si>
  <si>
    <t>čistící prostředek na sklo s rozprašovačem, min. 500 ml</t>
  </si>
  <si>
    <t>s rozprašovačem, prostředek na nábytek a dřevěné plochy, min. 250 ml</t>
  </si>
  <si>
    <t>náhrada k mopu VILEDA</t>
  </si>
  <si>
    <t>kuchyňské utěrky ze 100% celulosy, délka min. 10m, balení min. 4 role</t>
  </si>
  <si>
    <t>sáčky do odpadkových košů LDPE - objem 30 l, extra silné, velikost 50-60 x 50-60 cm, nezatahovací, min. 15 ks v roli</t>
  </si>
  <si>
    <t>WC gel - čistí, předchází usazování vodního kamene, desinfikuje, zajišťuje vůni, min. 750 ml</t>
  </si>
  <si>
    <t>čistič na velmi znečištěné plochy, umyvadla, WC, obkládačky, spolehlivě odstraní rez, vodní kámen a jiné usazeniny, min. 500 ml</t>
  </si>
  <si>
    <t>toaletní papír do zásobníků, průměr 23 cm, bílý, návin min. 180 m, dvouvrstvé, balení min. 6 rolí</t>
  </si>
  <si>
    <t>prostředek na mytí nádobí, koncentrovaný, 5000 ml</t>
  </si>
  <si>
    <t>40x40 cm, ekologická utěrka s bublinovými vzory. Čistí bez použití saponátů, dlouhá životnost. Nepoškozuje povrchy, nepouští vlákna, např. 250g</t>
  </si>
  <si>
    <t>krém na ruce - výživný, ochranný, pro všechny typy pleti, min. 100 ml</t>
  </si>
  <si>
    <t>nepudrované, jednorázové nitrilové rukavice, neobsahují latexové bílkoviny,  velikost XL, balení 100 kusů</t>
  </si>
  <si>
    <t>prostředek na mytí nádobí, koncentrovaný, min. 900 ml</t>
  </si>
  <si>
    <t>prostředek na odmašťování, dezinfekční, s rozprašovačem, min. 750 ml</t>
  </si>
  <si>
    <t>k čištění a dezinfekci podlah, nábytku, kuchyňského a hygienického náčiní, rozprašovač</t>
  </si>
  <si>
    <t>k čištění a dezinfekci podlah, nábytku, kuchyňského a hygienického náčiní, min. 1000 ml</t>
  </si>
  <si>
    <t>dezinfekční saponát na vytírání podlah, dezinfikuje všechny materiály a plochy a zároveň ničí mikroby, min. 1000 ml</t>
  </si>
  <si>
    <t>tekutý písek - na nádobí, min. 500 ml</t>
  </si>
  <si>
    <t>mýdlo tekuté, nádoba s pumpičkou, 250-300 ml, antibakteriální</t>
  </si>
  <si>
    <t>švédská utěrka vhodná na podlahy a velké plochy, cca 60 x 90 cm, min. 235 g</t>
  </si>
  <si>
    <t>pro Karcher WD3P, balení po min. 5 ks</t>
  </si>
  <si>
    <t>kyselina solná, min. 1 L</t>
  </si>
  <si>
    <t xml:space="preserve">kyselina citronová, min. 1 kg </t>
  </si>
  <si>
    <t>papírové utěrky ze 100% celulosy, dvouvrstvé, délka 2x10m, min. 50 útržků v roli, balení 2 kusy</t>
  </si>
  <si>
    <t>2vrstvý, návin min. 18 m, provedení celuloza, malé role min. 160 útržků, bílý, balení min. 48 ks</t>
  </si>
  <si>
    <t>návlek k mopu Vileda, např. Vileda Ultramax Microfibre náhrada PLACATÝ</t>
  </si>
  <si>
    <t>k čištění a dezinfekci podlah, nábytku, kuchyňského a hygienického náčiní, min. 750 ml</t>
  </si>
  <si>
    <t>tekutý čistící a desinfekční přípravek, sloužící k desinfekci povrchů, podlah, koupelen, WC, kuchyní, atd., min. 1000 ml</t>
  </si>
  <si>
    <t>pilinová pasta na ruce s vysokým mycím účinkem, odstraní odolné nečistoty z pokožky: oleje, tuky, maziva, pryskyřice, saze, grafit a další, min. 450 g</t>
  </si>
  <si>
    <t>mikroutěrka-švédská utěrka cca 30 x 30 cm</t>
  </si>
  <si>
    <t>s mikrovláknem cca 15 x 20 cm</t>
  </si>
  <si>
    <t>pro rozpouštění odpadu</t>
  </si>
  <si>
    <t>sůl do myčky, min. 1 kg</t>
  </si>
  <si>
    <t>leštidlo do myčky (oplachovač), min. 800 ml</t>
  </si>
  <si>
    <t>tablety do myčky, účinkují i při nízké teplotě, balení po min. 96 ks</t>
  </si>
  <si>
    <t>čistič myčky tekutý, min. 250 ml</t>
  </si>
  <si>
    <t>sáčky do odpadkových košů LDPE - objem 120 l, velikost 70 x 100 cm, nezatahovací, extra pevné (síla min. 80mic), barva černá, min. 10 ks v roli</t>
  </si>
  <si>
    <t>návlek k mopu VILEDA, např. Vileda Ultramax Microfibre náhrada PLACATÝ</t>
  </si>
  <si>
    <t>nepudrované, jednorázové nitrilové rukavice, neobsahují latexové bílkoviny,  velikost S, balení 100 kusů</t>
  </si>
  <si>
    <t>nepudrované, jednorázové nitrilové rukavice, neobsahují latexové bílkoviny,  velikost M, balení 100 kusů</t>
  </si>
  <si>
    <t>nepudrované, jednorázové nitrilové rukavice, neobsahují latexové bílkoviny,  velikost L, balení 100 kusů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</si>
</sst>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4" borderId="8" applyNumberFormat="0" applyAlignment="0" applyProtection="0"/>
    <xf numFmtId="0" fontId="8" fillId="0" borderId="0"/>
    <xf numFmtId="0" fontId="9" fillId="0" borderId="0"/>
  </cellStyleXfs>
  <cellXfs count="9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0" fillId="0" borderId="0" xfId="0" applyAlignment="1"/>
    <xf numFmtId="0" fontId="12" fillId="0" borderId="0" xfId="0" applyFont="1"/>
    <xf numFmtId="0" fontId="13" fillId="5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6" fillId="0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1" fillId="6" borderId="14" xfId="2" applyFont="1" applyFill="1" applyBorder="1" applyAlignment="1">
      <alignment horizontal="center" vertical="center"/>
    </xf>
    <xf numFmtId="0" fontId="11" fillId="6" borderId="14" xfId="2" applyFont="1" applyFill="1" applyBorder="1" applyAlignment="1">
      <alignment vertical="center" wrapText="1"/>
    </xf>
    <xf numFmtId="0" fontId="5" fillId="6" borderId="14" xfId="0" applyFont="1" applyFill="1" applyBorder="1" applyAlignment="1">
      <alignment horizontal="center" vertical="center" wrapText="1"/>
    </xf>
    <xf numFmtId="164" fontId="5" fillId="6" borderId="14" xfId="0" applyNumberFormat="1" applyFont="1" applyFill="1" applyBorder="1" applyAlignment="1">
      <alignment horizontal="center" vertical="center" wrapText="1"/>
    </xf>
    <xf numFmtId="0" fontId="11" fillId="6" borderId="12" xfId="2" applyFont="1" applyFill="1" applyBorder="1" applyAlignment="1">
      <alignment horizontal="center" vertical="center"/>
    </xf>
    <xf numFmtId="0" fontId="11" fillId="6" borderId="12" xfId="2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center" vertical="center" wrapText="1"/>
    </xf>
    <xf numFmtId="164" fontId="5" fillId="6" borderId="12" xfId="0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vertical="center" wrapText="1"/>
    </xf>
    <xf numFmtId="164" fontId="5" fillId="6" borderId="14" xfId="0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vertical="center" wrapText="1"/>
    </xf>
    <xf numFmtId="164" fontId="5" fillId="6" borderId="12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164" fontId="2" fillId="0" borderId="19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164" fontId="5" fillId="6" borderId="22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164" fontId="5" fillId="6" borderId="24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left" vertical="center" wrapText="1"/>
    </xf>
    <xf numFmtId="164" fontId="5" fillId="7" borderId="25" xfId="0" applyNumberFormat="1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left"/>
    </xf>
    <xf numFmtId="0" fontId="5" fillId="7" borderId="27" xfId="0" applyFont="1" applyFill="1" applyBorder="1" applyAlignment="1">
      <alignment horizontal="left"/>
    </xf>
    <xf numFmtId="164" fontId="5" fillId="7" borderId="27" xfId="0" applyNumberFormat="1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/>
    </xf>
    <xf numFmtId="164" fontId="2" fillId="7" borderId="27" xfId="0" applyNumberFormat="1" applyFont="1" applyFill="1" applyBorder="1" applyAlignment="1">
      <alignment horizontal="right" vertical="center"/>
    </xf>
    <xf numFmtId="164" fontId="5" fillId="7" borderId="28" xfId="0" applyNumberFormat="1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2" xr:uid="{00000000-0005-0000-0000-000003000000}"/>
    <cellStyle name="Normální 3" xfId="3" xr:uid="{00000000-0005-0000-0000-000004000000}"/>
    <cellStyle name="Výstup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4"/>
  <sheetViews>
    <sheetView showGridLines="0" tabSelected="1" zoomScale="115" zoomScaleNormal="115" workbookViewId="0">
      <selection activeCell="C96" sqref="C96"/>
    </sheetView>
  </sheetViews>
  <sheetFormatPr defaultRowHeight="15" x14ac:dyDescent="0.25"/>
  <cols>
    <col min="1" max="1" width="6.140625" style="2" customWidth="1"/>
    <col min="2" max="2" width="20" style="2" customWidth="1"/>
    <col min="3" max="3" width="55.7109375" style="1" customWidth="1"/>
    <col min="4" max="4" width="10.7109375" style="2" customWidth="1"/>
    <col min="5" max="5" width="6.7109375" style="2" customWidth="1"/>
    <col min="6" max="6" width="12.42578125" style="2" customWidth="1"/>
    <col min="7" max="7" width="13.7109375" style="2" customWidth="1"/>
    <col min="8" max="8" width="10.85546875" style="10" customWidth="1"/>
    <col min="9" max="10" width="10" style="2" customWidth="1"/>
  </cols>
  <sheetData>
    <row r="1" spans="1:11" ht="23.25" x14ac:dyDescent="0.35">
      <c r="A1" s="41" t="s">
        <v>65</v>
      </c>
      <c r="B1" s="8"/>
    </row>
    <row r="2" spans="1:11" ht="15.75" customHeight="1" x14ac:dyDescent="0.35">
      <c r="A2" s="41"/>
      <c r="B2" s="8"/>
    </row>
    <row r="3" spans="1:11" x14ac:dyDescent="0.25">
      <c r="A3" s="42"/>
      <c r="B3" s="43" t="s">
        <v>49</v>
      </c>
    </row>
    <row r="4" spans="1:11" ht="15.75" customHeight="1" x14ac:dyDescent="0.25">
      <c r="A4" s="3"/>
      <c r="B4" s="8"/>
      <c r="E4" s="39"/>
      <c r="F4" s="39"/>
      <c r="G4" s="39"/>
      <c r="H4" s="39"/>
      <c r="I4" s="40"/>
      <c r="J4" s="26"/>
    </row>
    <row r="5" spans="1:11" ht="15.75" thickBot="1" x14ac:dyDescent="0.3">
      <c r="A5" s="5" t="s">
        <v>50</v>
      </c>
      <c r="B5" s="9"/>
    </row>
    <row r="6" spans="1:11" ht="64.5" thickBot="1" x14ac:dyDescent="0.3">
      <c r="A6" s="45" t="s">
        <v>1</v>
      </c>
      <c r="B6" s="46" t="s">
        <v>57</v>
      </c>
      <c r="C6" s="46" t="s">
        <v>58</v>
      </c>
      <c r="D6" s="47" t="s">
        <v>59</v>
      </c>
      <c r="E6" s="47" t="s">
        <v>0</v>
      </c>
      <c r="F6" s="47" t="s">
        <v>51</v>
      </c>
      <c r="G6" s="47" t="s">
        <v>52</v>
      </c>
      <c r="H6" s="47" t="s">
        <v>53</v>
      </c>
      <c r="I6" s="47" t="s">
        <v>54</v>
      </c>
      <c r="J6" s="47" t="s">
        <v>55</v>
      </c>
      <c r="K6" s="48" t="s">
        <v>56</v>
      </c>
    </row>
    <row r="7" spans="1:11" ht="25.5" x14ac:dyDescent="0.25">
      <c r="A7" s="78">
        <v>1</v>
      </c>
      <c r="B7" s="44" t="s">
        <v>15</v>
      </c>
      <c r="C7" s="21" t="s">
        <v>69</v>
      </c>
      <c r="D7" s="14" t="s">
        <v>12</v>
      </c>
      <c r="E7" s="14">
        <v>8</v>
      </c>
      <c r="F7" s="18">
        <v>206</v>
      </c>
      <c r="G7" s="18">
        <f t="shared" ref="G7:G9" si="0">F7*E7</f>
        <v>1648</v>
      </c>
      <c r="H7" s="74" t="s">
        <v>60</v>
      </c>
      <c r="I7" s="61"/>
      <c r="J7" s="62">
        <v>0</v>
      </c>
      <c r="K7" s="79">
        <f>SUM(J7*E7)</f>
        <v>0</v>
      </c>
    </row>
    <row r="8" spans="1:11" ht="25.5" x14ac:dyDescent="0.25">
      <c r="A8" s="80">
        <v>2</v>
      </c>
      <c r="B8" s="16" t="s">
        <v>22</v>
      </c>
      <c r="C8" s="6" t="s">
        <v>70</v>
      </c>
      <c r="D8" s="7" t="s">
        <v>12</v>
      </c>
      <c r="E8" s="34">
        <v>5</v>
      </c>
      <c r="F8" s="17">
        <v>18</v>
      </c>
      <c r="G8" s="17">
        <f t="shared" si="0"/>
        <v>90</v>
      </c>
      <c r="H8" s="74"/>
      <c r="I8" s="63"/>
      <c r="J8" s="64">
        <v>0</v>
      </c>
      <c r="K8" s="79">
        <f t="shared" ref="K8:K10" si="1">SUM(J8*E8)</f>
        <v>0</v>
      </c>
    </row>
    <row r="9" spans="1:11" ht="25.5" x14ac:dyDescent="0.25">
      <c r="A9" s="80">
        <v>3</v>
      </c>
      <c r="B9" s="32" t="s">
        <v>34</v>
      </c>
      <c r="C9" s="29" t="s">
        <v>71</v>
      </c>
      <c r="D9" s="7" t="s">
        <v>12</v>
      </c>
      <c r="E9" s="7">
        <v>6</v>
      </c>
      <c r="F9" s="17">
        <v>29</v>
      </c>
      <c r="G9" s="17">
        <f t="shared" si="0"/>
        <v>174</v>
      </c>
      <c r="H9" s="74"/>
      <c r="I9" s="63"/>
      <c r="J9" s="64">
        <v>0</v>
      </c>
      <c r="K9" s="79">
        <f t="shared" si="1"/>
        <v>0</v>
      </c>
    </row>
    <row r="10" spans="1:11" ht="38.25" x14ac:dyDescent="0.25">
      <c r="A10" s="81">
        <v>4</v>
      </c>
      <c r="B10" s="7" t="s">
        <v>23</v>
      </c>
      <c r="C10" s="23" t="s">
        <v>72</v>
      </c>
      <c r="D10" s="7" t="s">
        <v>5</v>
      </c>
      <c r="E10" s="7">
        <v>11</v>
      </c>
      <c r="F10" s="17">
        <v>379</v>
      </c>
      <c r="G10" s="17">
        <f>F10*E10</f>
        <v>4169</v>
      </c>
      <c r="H10" s="75"/>
      <c r="I10" s="63"/>
      <c r="J10" s="64">
        <v>0</v>
      </c>
      <c r="K10" s="79">
        <f t="shared" si="1"/>
        <v>0</v>
      </c>
    </row>
    <row r="11" spans="1:11" s="11" customFormat="1" ht="15.75" thickBot="1" x14ac:dyDescent="0.3">
      <c r="A11" s="82"/>
      <c r="B11" s="49" t="s">
        <v>38</v>
      </c>
      <c r="C11" s="50"/>
      <c r="D11" s="51"/>
      <c r="E11" s="51"/>
      <c r="F11" s="52"/>
      <c r="G11" s="52">
        <f>SUM(G7:G10)</f>
        <v>6081</v>
      </c>
      <c r="H11" s="67"/>
      <c r="I11" s="66"/>
      <c r="J11" s="68"/>
      <c r="K11" s="83">
        <f>SUM(K7:K10)</f>
        <v>0</v>
      </c>
    </row>
    <row r="12" spans="1:11" ht="26.25" thickTop="1" x14ac:dyDescent="0.25">
      <c r="A12" s="78">
        <v>5</v>
      </c>
      <c r="B12" s="15" t="s">
        <v>26</v>
      </c>
      <c r="C12" s="19" t="s">
        <v>73</v>
      </c>
      <c r="D12" s="7" t="s">
        <v>0</v>
      </c>
      <c r="E12" s="7">
        <v>5</v>
      </c>
      <c r="F12" s="17">
        <v>32</v>
      </c>
      <c r="G12" s="17">
        <f t="shared" ref="G12:G27" si="2">F12*E12</f>
        <v>160</v>
      </c>
      <c r="H12" s="77" t="s">
        <v>61</v>
      </c>
      <c r="I12" s="63"/>
      <c r="J12" s="64">
        <v>0</v>
      </c>
      <c r="K12" s="79">
        <f t="shared" ref="K12:K75" si="3">SUM(J12*E12)</f>
        <v>0</v>
      </c>
    </row>
    <row r="13" spans="1:11" ht="25.5" x14ac:dyDescent="0.25">
      <c r="A13" s="84">
        <v>6</v>
      </c>
      <c r="B13" s="7" t="s">
        <v>6</v>
      </c>
      <c r="C13" s="6" t="s">
        <v>74</v>
      </c>
      <c r="D13" s="7" t="s">
        <v>0</v>
      </c>
      <c r="E13" s="7">
        <v>5</v>
      </c>
      <c r="F13" s="17">
        <v>39</v>
      </c>
      <c r="G13" s="17">
        <f t="shared" si="2"/>
        <v>195</v>
      </c>
      <c r="H13" s="74"/>
      <c r="I13" s="63"/>
      <c r="J13" s="64">
        <v>0</v>
      </c>
      <c r="K13" s="79">
        <f t="shared" si="3"/>
        <v>0</v>
      </c>
    </row>
    <row r="14" spans="1:11" ht="25.5" x14ac:dyDescent="0.25">
      <c r="A14" s="80">
        <v>7</v>
      </c>
      <c r="B14" s="16" t="s">
        <v>4</v>
      </c>
      <c r="C14" s="6" t="s">
        <v>75</v>
      </c>
      <c r="D14" s="7" t="s">
        <v>12</v>
      </c>
      <c r="E14" s="34">
        <v>4</v>
      </c>
      <c r="F14" s="17">
        <v>11</v>
      </c>
      <c r="G14" s="17">
        <f t="shared" si="2"/>
        <v>44</v>
      </c>
      <c r="H14" s="74"/>
      <c r="I14" s="63"/>
      <c r="J14" s="64">
        <v>0</v>
      </c>
      <c r="K14" s="79">
        <f t="shared" si="3"/>
        <v>0</v>
      </c>
    </row>
    <row r="15" spans="1:11" x14ac:dyDescent="0.25">
      <c r="A15" s="78">
        <v>8</v>
      </c>
      <c r="B15" s="30" t="s">
        <v>28</v>
      </c>
      <c r="C15" s="6" t="s">
        <v>76</v>
      </c>
      <c r="D15" s="7" t="s">
        <v>12</v>
      </c>
      <c r="E15" s="7">
        <v>6</v>
      </c>
      <c r="F15" s="17">
        <v>35</v>
      </c>
      <c r="G15" s="17">
        <f t="shared" si="2"/>
        <v>210</v>
      </c>
      <c r="H15" s="74"/>
      <c r="I15" s="61"/>
      <c r="J15" s="62">
        <v>0</v>
      </c>
      <c r="K15" s="79">
        <f t="shared" si="3"/>
        <v>0</v>
      </c>
    </row>
    <row r="16" spans="1:11" ht="25.5" x14ac:dyDescent="0.25">
      <c r="A16" s="78">
        <v>9</v>
      </c>
      <c r="B16" s="7" t="s">
        <v>16</v>
      </c>
      <c r="C16" s="6" t="s">
        <v>77</v>
      </c>
      <c r="D16" s="7" t="s">
        <v>0</v>
      </c>
      <c r="E16" s="7">
        <v>6</v>
      </c>
      <c r="F16" s="17">
        <v>43.5</v>
      </c>
      <c r="G16" s="17">
        <f t="shared" si="2"/>
        <v>261</v>
      </c>
      <c r="H16" s="74"/>
      <c r="I16" s="63"/>
      <c r="J16" s="64">
        <v>0</v>
      </c>
      <c r="K16" s="79">
        <f t="shared" si="3"/>
        <v>0</v>
      </c>
    </row>
    <row r="17" spans="1:11" x14ac:dyDescent="0.25">
      <c r="A17" s="78">
        <v>10</v>
      </c>
      <c r="B17" s="14" t="s">
        <v>18</v>
      </c>
      <c r="C17" s="21" t="s">
        <v>78</v>
      </c>
      <c r="D17" s="14" t="s">
        <v>12</v>
      </c>
      <c r="E17" s="14">
        <v>14</v>
      </c>
      <c r="F17" s="18">
        <v>45</v>
      </c>
      <c r="G17" s="18">
        <f t="shared" si="2"/>
        <v>630</v>
      </c>
      <c r="H17" s="74"/>
      <c r="I17" s="61"/>
      <c r="J17" s="62">
        <v>0</v>
      </c>
      <c r="K17" s="79">
        <f t="shared" si="3"/>
        <v>0</v>
      </c>
    </row>
    <row r="18" spans="1:11" x14ac:dyDescent="0.25">
      <c r="A18" s="78">
        <v>11</v>
      </c>
      <c r="B18" s="22" t="s">
        <v>10</v>
      </c>
      <c r="C18" s="6" t="s">
        <v>79</v>
      </c>
      <c r="D18" s="7" t="s">
        <v>0</v>
      </c>
      <c r="E18" s="7">
        <v>10</v>
      </c>
      <c r="F18" s="17">
        <v>50</v>
      </c>
      <c r="G18" s="17">
        <f t="shared" si="2"/>
        <v>500</v>
      </c>
      <c r="H18" s="74"/>
      <c r="I18" s="63"/>
      <c r="J18" s="64">
        <v>0</v>
      </c>
      <c r="K18" s="79">
        <f t="shared" si="3"/>
        <v>0</v>
      </c>
    </row>
    <row r="19" spans="1:11" ht="25.5" x14ac:dyDescent="0.25">
      <c r="A19" s="78">
        <v>12</v>
      </c>
      <c r="B19" s="7" t="s">
        <v>16</v>
      </c>
      <c r="C19" s="6" t="s">
        <v>80</v>
      </c>
      <c r="D19" s="7" t="s">
        <v>0</v>
      </c>
      <c r="E19" s="7">
        <v>4</v>
      </c>
      <c r="F19" s="17">
        <v>43</v>
      </c>
      <c r="G19" s="17">
        <f t="shared" si="2"/>
        <v>172</v>
      </c>
      <c r="H19" s="74"/>
      <c r="I19" s="63"/>
      <c r="J19" s="64">
        <v>0</v>
      </c>
      <c r="K19" s="79">
        <f t="shared" si="3"/>
        <v>0</v>
      </c>
    </row>
    <row r="20" spans="1:11" ht="25.5" x14ac:dyDescent="0.25">
      <c r="A20" s="80">
        <v>13</v>
      </c>
      <c r="B20" s="7" t="s">
        <v>13</v>
      </c>
      <c r="C20" s="24" t="s">
        <v>81</v>
      </c>
      <c r="D20" s="7" t="s">
        <v>0</v>
      </c>
      <c r="E20" s="7">
        <v>4</v>
      </c>
      <c r="F20" s="17">
        <v>60</v>
      </c>
      <c r="G20" s="17">
        <f t="shared" si="2"/>
        <v>240</v>
      </c>
      <c r="H20" s="74"/>
      <c r="I20" s="63"/>
      <c r="J20" s="64">
        <v>0</v>
      </c>
      <c r="K20" s="79">
        <f t="shared" si="3"/>
        <v>0</v>
      </c>
    </row>
    <row r="21" spans="1:11" x14ac:dyDescent="0.25">
      <c r="A21" s="78">
        <v>14</v>
      </c>
      <c r="B21" s="7" t="s">
        <v>7</v>
      </c>
      <c r="C21" s="6" t="s">
        <v>82</v>
      </c>
      <c r="D21" s="7" t="s">
        <v>0</v>
      </c>
      <c r="E21" s="7">
        <v>5</v>
      </c>
      <c r="F21" s="18">
        <v>37</v>
      </c>
      <c r="G21" s="17">
        <f t="shared" si="2"/>
        <v>185</v>
      </c>
      <c r="H21" s="74"/>
      <c r="I21" s="61"/>
      <c r="J21" s="62">
        <v>0</v>
      </c>
      <c r="K21" s="79">
        <f t="shared" si="3"/>
        <v>0</v>
      </c>
    </row>
    <row r="22" spans="1:11" x14ac:dyDescent="0.25">
      <c r="A22" s="80">
        <v>15</v>
      </c>
      <c r="B22" s="7" t="s">
        <v>7</v>
      </c>
      <c r="C22" s="6" t="s">
        <v>83</v>
      </c>
      <c r="D22" s="7" t="s">
        <v>0</v>
      </c>
      <c r="E22" s="7">
        <v>2</v>
      </c>
      <c r="F22" s="17">
        <v>52</v>
      </c>
      <c r="G22" s="17">
        <f t="shared" si="2"/>
        <v>104</v>
      </c>
      <c r="H22" s="74"/>
      <c r="I22" s="63"/>
      <c r="J22" s="64">
        <v>0</v>
      </c>
      <c r="K22" s="79">
        <f t="shared" si="3"/>
        <v>0</v>
      </c>
    </row>
    <row r="23" spans="1:11" ht="25.5" x14ac:dyDescent="0.25">
      <c r="A23" s="84">
        <v>16</v>
      </c>
      <c r="B23" s="7" t="s">
        <v>37</v>
      </c>
      <c r="C23" s="6" t="s">
        <v>84</v>
      </c>
      <c r="D23" s="7" t="s">
        <v>0</v>
      </c>
      <c r="E23" s="7">
        <v>3</v>
      </c>
      <c r="F23" s="17">
        <v>78</v>
      </c>
      <c r="G23" s="17">
        <f t="shared" si="2"/>
        <v>234</v>
      </c>
      <c r="H23" s="74"/>
      <c r="I23" s="61"/>
      <c r="J23" s="64">
        <v>0</v>
      </c>
      <c r="K23" s="79">
        <f t="shared" si="3"/>
        <v>0</v>
      </c>
    </row>
    <row r="24" spans="1:11" ht="25.5" x14ac:dyDescent="0.25">
      <c r="A24" s="78">
        <v>17</v>
      </c>
      <c r="B24" s="35" t="s">
        <v>2</v>
      </c>
      <c r="C24" s="37" t="s">
        <v>87</v>
      </c>
      <c r="D24" s="7" t="s">
        <v>3</v>
      </c>
      <c r="E24" s="7">
        <v>10</v>
      </c>
      <c r="F24" s="17">
        <v>17.3</v>
      </c>
      <c r="G24" s="17">
        <f t="shared" si="2"/>
        <v>173</v>
      </c>
      <c r="H24" s="74"/>
      <c r="I24" s="63"/>
      <c r="J24" s="64">
        <v>0</v>
      </c>
      <c r="K24" s="79">
        <f t="shared" si="3"/>
        <v>0</v>
      </c>
    </row>
    <row r="25" spans="1:11" x14ac:dyDescent="0.25">
      <c r="A25" s="78">
        <v>18</v>
      </c>
      <c r="B25" s="25" t="s">
        <v>14</v>
      </c>
      <c r="C25" s="24" t="s">
        <v>85</v>
      </c>
      <c r="D25" s="7" t="s">
        <v>0</v>
      </c>
      <c r="E25" s="7">
        <v>1</v>
      </c>
      <c r="F25" s="17">
        <v>124</v>
      </c>
      <c r="G25" s="17">
        <f t="shared" si="2"/>
        <v>124</v>
      </c>
      <c r="H25" s="74"/>
      <c r="I25" s="63"/>
      <c r="J25" s="64">
        <v>0</v>
      </c>
      <c r="K25" s="79">
        <f t="shared" si="3"/>
        <v>0</v>
      </c>
    </row>
    <row r="26" spans="1:11" ht="25.5" x14ac:dyDescent="0.25">
      <c r="A26" s="80">
        <v>19</v>
      </c>
      <c r="B26" s="7" t="s">
        <v>29</v>
      </c>
      <c r="C26" s="33" t="s">
        <v>86</v>
      </c>
      <c r="D26" s="7" t="s">
        <v>12</v>
      </c>
      <c r="E26" s="34">
        <v>10</v>
      </c>
      <c r="F26" s="17">
        <v>30</v>
      </c>
      <c r="G26" s="17">
        <f t="shared" si="2"/>
        <v>300</v>
      </c>
      <c r="H26" s="74"/>
      <c r="I26" s="63"/>
      <c r="J26" s="64">
        <v>0</v>
      </c>
      <c r="K26" s="79">
        <f t="shared" si="3"/>
        <v>0</v>
      </c>
    </row>
    <row r="27" spans="1:11" ht="25.5" x14ac:dyDescent="0.25">
      <c r="A27" s="78">
        <v>20</v>
      </c>
      <c r="B27" s="22" t="s">
        <v>15</v>
      </c>
      <c r="C27" s="6" t="s">
        <v>69</v>
      </c>
      <c r="D27" s="7" t="s">
        <v>12</v>
      </c>
      <c r="E27" s="7">
        <v>5</v>
      </c>
      <c r="F27" s="17">
        <v>206</v>
      </c>
      <c r="G27" s="17">
        <f t="shared" si="2"/>
        <v>1030</v>
      </c>
      <c r="H27" s="75"/>
      <c r="I27" s="61"/>
      <c r="J27" s="62">
        <v>0</v>
      </c>
      <c r="K27" s="79">
        <f t="shared" si="3"/>
        <v>0</v>
      </c>
    </row>
    <row r="28" spans="1:11" s="11" customFormat="1" ht="15.75" thickBot="1" x14ac:dyDescent="0.3">
      <c r="A28" s="85"/>
      <c r="B28" s="53" t="s">
        <v>38</v>
      </c>
      <c r="C28" s="54"/>
      <c r="D28" s="55"/>
      <c r="E28" s="55"/>
      <c r="F28" s="56"/>
      <c r="G28" s="56">
        <f>SUM(G12:G27)</f>
        <v>4562</v>
      </c>
      <c r="H28" s="70"/>
      <c r="I28" s="69"/>
      <c r="J28" s="71"/>
      <c r="K28" s="86">
        <f>SUM(K12:K27)</f>
        <v>0</v>
      </c>
    </row>
    <row r="29" spans="1:11" ht="39" thickTop="1" x14ac:dyDescent="0.25">
      <c r="A29" s="80">
        <v>21</v>
      </c>
      <c r="B29" s="27" t="s">
        <v>23</v>
      </c>
      <c r="C29" s="23" t="s">
        <v>72</v>
      </c>
      <c r="D29" s="7" t="s">
        <v>5</v>
      </c>
      <c r="E29" s="7">
        <v>10</v>
      </c>
      <c r="F29" s="17">
        <v>379</v>
      </c>
      <c r="G29" s="17">
        <f t="shared" ref="G29:G33" si="4">F29*E29</f>
        <v>3790</v>
      </c>
      <c r="H29" s="77" t="s">
        <v>62</v>
      </c>
      <c r="I29" s="63"/>
      <c r="J29" s="64">
        <v>0</v>
      </c>
      <c r="K29" s="79">
        <f t="shared" si="3"/>
        <v>0</v>
      </c>
    </row>
    <row r="30" spans="1:11" ht="25.5" x14ac:dyDescent="0.25">
      <c r="A30" s="80">
        <v>22</v>
      </c>
      <c r="B30" s="27" t="s">
        <v>27</v>
      </c>
      <c r="C30" s="6" t="s">
        <v>88</v>
      </c>
      <c r="D30" s="7" t="s">
        <v>0</v>
      </c>
      <c r="E30" s="28">
        <v>20</v>
      </c>
      <c r="F30" s="20">
        <v>25</v>
      </c>
      <c r="G30" s="17">
        <f t="shared" si="4"/>
        <v>500</v>
      </c>
      <c r="H30" s="74"/>
      <c r="I30" s="63"/>
      <c r="J30" s="64">
        <v>0</v>
      </c>
      <c r="K30" s="79">
        <f t="shared" si="3"/>
        <v>0</v>
      </c>
    </row>
    <row r="31" spans="1:11" ht="25.5" x14ac:dyDescent="0.25">
      <c r="A31" s="80">
        <v>23</v>
      </c>
      <c r="B31" s="7" t="s">
        <v>24</v>
      </c>
      <c r="C31" s="6" t="s">
        <v>89</v>
      </c>
      <c r="D31" s="7" t="s">
        <v>0</v>
      </c>
      <c r="E31" s="7">
        <v>20</v>
      </c>
      <c r="F31" s="17">
        <v>33</v>
      </c>
      <c r="G31" s="17">
        <f t="shared" si="4"/>
        <v>660</v>
      </c>
      <c r="H31" s="74"/>
      <c r="I31" s="63"/>
      <c r="J31" s="64">
        <v>0</v>
      </c>
      <c r="K31" s="79">
        <f t="shared" si="3"/>
        <v>0</v>
      </c>
    </row>
    <row r="32" spans="1:11" ht="25.5" x14ac:dyDescent="0.25">
      <c r="A32" s="78">
        <v>24</v>
      </c>
      <c r="B32" s="22" t="s">
        <v>2</v>
      </c>
      <c r="C32" s="23" t="s">
        <v>41</v>
      </c>
      <c r="D32" s="7" t="s">
        <v>3</v>
      </c>
      <c r="E32" s="7">
        <v>20</v>
      </c>
      <c r="F32" s="17">
        <v>15</v>
      </c>
      <c r="G32" s="17">
        <f t="shared" si="4"/>
        <v>300</v>
      </c>
      <c r="H32" s="74"/>
      <c r="I32" s="63"/>
      <c r="J32" s="64">
        <v>0</v>
      </c>
      <c r="K32" s="79">
        <f t="shared" si="3"/>
        <v>0</v>
      </c>
    </row>
    <row r="33" spans="1:12" ht="25.5" x14ac:dyDescent="0.25">
      <c r="A33" s="78">
        <v>25</v>
      </c>
      <c r="B33" s="35" t="s">
        <v>2</v>
      </c>
      <c r="C33" s="37" t="s">
        <v>43</v>
      </c>
      <c r="D33" s="7" t="s">
        <v>3</v>
      </c>
      <c r="E33" s="7">
        <v>20</v>
      </c>
      <c r="F33" s="17">
        <v>17.3</v>
      </c>
      <c r="G33" s="17">
        <f t="shared" si="4"/>
        <v>346</v>
      </c>
      <c r="H33" s="74"/>
      <c r="I33" s="63"/>
      <c r="J33" s="64">
        <v>0</v>
      </c>
      <c r="K33" s="79">
        <f t="shared" si="3"/>
        <v>0</v>
      </c>
    </row>
    <row r="34" spans="1:12" ht="25.5" x14ac:dyDescent="0.25">
      <c r="A34" s="78">
        <v>26</v>
      </c>
      <c r="B34" s="22" t="s">
        <v>2</v>
      </c>
      <c r="C34" s="23" t="s">
        <v>42</v>
      </c>
      <c r="D34" s="7" t="s">
        <v>3</v>
      </c>
      <c r="E34" s="7">
        <v>20</v>
      </c>
      <c r="F34" s="17">
        <v>18</v>
      </c>
      <c r="G34" s="17">
        <f t="shared" ref="G34" si="5">F34*E34</f>
        <v>360</v>
      </c>
      <c r="H34" s="74"/>
      <c r="I34" s="63"/>
      <c r="J34" s="64">
        <v>0</v>
      </c>
      <c r="K34" s="79">
        <f t="shared" si="3"/>
        <v>0</v>
      </c>
    </row>
    <row r="35" spans="1:12" ht="25.5" x14ac:dyDescent="0.25">
      <c r="A35" s="78">
        <v>26</v>
      </c>
      <c r="B35" s="22" t="s">
        <v>44</v>
      </c>
      <c r="C35" s="23" t="s">
        <v>45</v>
      </c>
      <c r="D35" s="7" t="s">
        <v>3</v>
      </c>
      <c r="E35" s="7">
        <v>10</v>
      </c>
      <c r="F35" s="17">
        <v>130</v>
      </c>
      <c r="G35" s="17">
        <f t="shared" ref="G35:G43" si="6">F35*E35</f>
        <v>1300</v>
      </c>
      <c r="H35" s="74"/>
      <c r="I35" s="63"/>
      <c r="J35" s="64">
        <v>0</v>
      </c>
      <c r="K35" s="79">
        <f t="shared" si="3"/>
        <v>0</v>
      </c>
    </row>
    <row r="36" spans="1:12" ht="25.5" x14ac:dyDescent="0.25">
      <c r="A36" s="78">
        <v>27</v>
      </c>
      <c r="B36" s="7" t="s">
        <v>15</v>
      </c>
      <c r="C36" s="6" t="s">
        <v>90</v>
      </c>
      <c r="D36" s="7" t="s">
        <v>12</v>
      </c>
      <c r="E36" s="7">
        <v>20</v>
      </c>
      <c r="F36" s="17">
        <v>250</v>
      </c>
      <c r="G36" s="17">
        <f t="shared" si="6"/>
        <v>5000</v>
      </c>
      <c r="H36" s="74"/>
      <c r="I36" s="61"/>
      <c r="J36" s="62">
        <v>0</v>
      </c>
      <c r="K36" s="79">
        <f t="shared" si="3"/>
        <v>0</v>
      </c>
    </row>
    <row r="37" spans="1:12" ht="25.5" x14ac:dyDescent="0.25">
      <c r="A37" s="78">
        <v>28</v>
      </c>
      <c r="B37" s="7" t="s">
        <v>46</v>
      </c>
      <c r="C37" s="6" t="s">
        <v>47</v>
      </c>
      <c r="D37" s="7" t="s">
        <v>12</v>
      </c>
      <c r="E37" s="7">
        <v>10</v>
      </c>
      <c r="F37" s="17">
        <v>190</v>
      </c>
      <c r="G37" s="17">
        <f t="shared" si="6"/>
        <v>1900</v>
      </c>
      <c r="H37" s="74"/>
      <c r="I37" s="61"/>
      <c r="J37" s="62">
        <v>0</v>
      </c>
      <c r="K37" s="79">
        <f t="shared" si="3"/>
        <v>0</v>
      </c>
    </row>
    <row r="38" spans="1:12" ht="25.5" x14ac:dyDescent="0.25">
      <c r="A38" s="84">
        <v>29</v>
      </c>
      <c r="B38" s="14" t="s">
        <v>26</v>
      </c>
      <c r="C38" s="21" t="s">
        <v>91</v>
      </c>
      <c r="D38" s="14" t="s">
        <v>0</v>
      </c>
      <c r="E38" s="14">
        <v>5</v>
      </c>
      <c r="F38" s="18">
        <v>165</v>
      </c>
      <c r="G38" s="18">
        <f t="shared" si="6"/>
        <v>825</v>
      </c>
      <c r="H38" s="74"/>
      <c r="I38" s="61"/>
      <c r="J38" s="62">
        <v>0</v>
      </c>
      <c r="K38" s="79">
        <f t="shared" si="3"/>
        <v>0</v>
      </c>
    </row>
    <row r="39" spans="1:12" ht="25.5" x14ac:dyDescent="0.25">
      <c r="A39" s="80">
        <v>30</v>
      </c>
      <c r="B39" s="32" t="s">
        <v>34</v>
      </c>
      <c r="C39" s="29" t="s">
        <v>71</v>
      </c>
      <c r="D39" s="7" t="s">
        <v>12</v>
      </c>
      <c r="E39" s="7">
        <v>10</v>
      </c>
      <c r="F39" s="17">
        <v>29</v>
      </c>
      <c r="G39" s="17">
        <f t="shared" si="6"/>
        <v>290</v>
      </c>
      <c r="H39" s="74"/>
      <c r="I39" s="63"/>
      <c r="J39" s="64">
        <v>0</v>
      </c>
      <c r="K39" s="79">
        <f t="shared" si="3"/>
        <v>0</v>
      </c>
    </row>
    <row r="40" spans="1:12" ht="38.25" x14ac:dyDescent="0.25">
      <c r="A40" s="81">
        <v>31</v>
      </c>
      <c r="B40" s="7" t="s">
        <v>21</v>
      </c>
      <c r="C40" s="6" t="s">
        <v>92</v>
      </c>
      <c r="D40" s="7" t="s">
        <v>0</v>
      </c>
      <c r="E40" s="7">
        <v>10</v>
      </c>
      <c r="F40" s="17">
        <v>27.5</v>
      </c>
      <c r="G40" s="17">
        <f t="shared" si="6"/>
        <v>275</v>
      </c>
      <c r="H40" s="74"/>
      <c r="I40" s="63"/>
      <c r="J40" s="64">
        <v>0</v>
      </c>
      <c r="K40" s="79">
        <f t="shared" si="3"/>
        <v>0</v>
      </c>
    </row>
    <row r="41" spans="1:12" x14ac:dyDescent="0.25">
      <c r="A41" s="78">
        <v>32</v>
      </c>
      <c r="B41" s="7" t="s">
        <v>11</v>
      </c>
      <c r="C41" s="6" t="s">
        <v>35</v>
      </c>
      <c r="D41" s="7" t="s">
        <v>0</v>
      </c>
      <c r="E41" s="65">
        <v>10</v>
      </c>
      <c r="F41" s="72">
        <v>150</v>
      </c>
      <c r="G41" s="72">
        <f t="shared" si="6"/>
        <v>1500</v>
      </c>
      <c r="H41" s="74"/>
      <c r="I41" s="61"/>
      <c r="J41" s="62">
        <v>0</v>
      </c>
      <c r="K41" s="79">
        <f t="shared" si="3"/>
        <v>0</v>
      </c>
    </row>
    <row r="42" spans="1:12" ht="25.5" x14ac:dyDescent="0.25">
      <c r="A42" s="78">
        <v>33</v>
      </c>
      <c r="B42" s="30" t="s">
        <v>31</v>
      </c>
      <c r="C42" s="6" t="s">
        <v>93</v>
      </c>
      <c r="D42" s="7" t="s">
        <v>0</v>
      </c>
      <c r="E42" s="7">
        <v>15</v>
      </c>
      <c r="F42" s="17">
        <v>32</v>
      </c>
      <c r="G42" s="17">
        <f t="shared" si="6"/>
        <v>480</v>
      </c>
      <c r="H42" s="74"/>
      <c r="I42" s="61"/>
      <c r="J42" s="64">
        <v>0</v>
      </c>
      <c r="K42" s="79">
        <f t="shared" si="3"/>
        <v>0</v>
      </c>
      <c r="L42" t="s">
        <v>48</v>
      </c>
    </row>
    <row r="43" spans="1:12" ht="25.5" x14ac:dyDescent="0.25">
      <c r="A43" s="84">
        <v>34</v>
      </c>
      <c r="B43" s="36" t="s">
        <v>30</v>
      </c>
      <c r="C43" s="24" t="s">
        <v>94</v>
      </c>
      <c r="D43" s="7" t="s">
        <v>12</v>
      </c>
      <c r="E43" s="7">
        <v>1</v>
      </c>
      <c r="F43" s="17">
        <v>110</v>
      </c>
      <c r="G43" s="17">
        <f t="shared" si="6"/>
        <v>110</v>
      </c>
      <c r="H43" s="75"/>
      <c r="I43" s="61"/>
      <c r="J43" s="62">
        <v>0</v>
      </c>
      <c r="K43" s="79">
        <f t="shared" si="3"/>
        <v>0</v>
      </c>
    </row>
    <row r="44" spans="1:12" s="11" customFormat="1" ht="15.75" thickBot="1" x14ac:dyDescent="0.3">
      <c r="A44" s="85"/>
      <c r="B44" s="53" t="s">
        <v>38</v>
      </c>
      <c r="C44" s="54"/>
      <c r="D44" s="55"/>
      <c r="E44" s="55"/>
      <c r="F44" s="56"/>
      <c r="G44" s="56">
        <f>SUM(G29:G43)</f>
        <v>17636</v>
      </c>
      <c r="H44" s="70"/>
      <c r="I44" s="69"/>
      <c r="J44" s="71"/>
      <c r="K44" s="86">
        <f>SUM(K29:K43)</f>
        <v>0</v>
      </c>
    </row>
    <row r="45" spans="1:12" ht="26.25" thickTop="1" x14ac:dyDescent="0.25">
      <c r="A45" s="78">
        <v>35</v>
      </c>
      <c r="B45" s="15" t="s">
        <v>26</v>
      </c>
      <c r="C45" s="19" t="s">
        <v>95</v>
      </c>
      <c r="D45" s="7" t="s">
        <v>0</v>
      </c>
      <c r="E45" s="7">
        <v>8</v>
      </c>
      <c r="F45" s="17">
        <v>32</v>
      </c>
      <c r="G45" s="17">
        <f t="shared" ref="G45:G67" si="7">F45*E45</f>
        <v>256</v>
      </c>
      <c r="H45" s="77" t="s">
        <v>63</v>
      </c>
      <c r="I45" s="63"/>
      <c r="J45" s="64">
        <v>0</v>
      </c>
      <c r="K45" s="79">
        <f t="shared" si="3"/>
        <v>0</v>
      </c>
    </row>
    <row r="46" spans="1:12" ht="25.5" x14ac:dyDescent="0.25">
      <c r="A46" s="78">
        <v>36</v>
      </c>
      <c r="B46" s="7" t="s">
        <v>25</v>
      </c>
      <c r="C46" s="6" t="s">
        <v>96</v>
      </c>
      <c r="D46" s="7" t="s">
        <v>0</v>
      </c>
      <c r="E46" s="7">
        <v>4</v>
      </c>
      <c r="F46" s="17">
        <v>68</v>
      </c>
      <c r="G46" s="17">
        <f t="shared" si="7"/>
        <v>272</v>
      </c>
      <c r="H46" s="74"/>
      <c r="I46" s="61"/>
      <c r="J46" s="64">
        <v>0</v>
      </c>
      <c r="K46" s="79">
        <f t="shared" si="3"/>
        <v>0</v>
      </c>
    </row>
    <row r="47" spans="1:12" ht="25.5" x14ac:dyDescent="0.25">
      <c r="A47" s="78">
        <v>37</v>
      </c>
      <c r="B47" s="7" t="s">
        <v>27</v>
      </c>
      <c r="C47" s="6" t="s">
        <v>88</v>
      </c>
      <c r="D47" s="7" t="s">
        <v>0</v>
      </c>
      <c r="E47" s="7">
        <v>12</v>
      </c>
      <c r="F47" s="17">
        <v>40</v>
      </c>
      <c r="G47" s="17">
        <f t="shared" si="7"/>
        <v>480</v>
      </c>
      <c r="H47" s="74"/>
      <c r="I47" s="63"/>
      <c r="J47" s="64">
        <v>0</v>
      </c>
      <c r="K47" s="79">
        <f t="shared" si="3"/>
        <v>0</v>
      </c>
    </row>
    <row r="48" spans="1:12" ht="25.5" x14ac:dyDescent="0.25">
      <c r="A48" s="78">
        <v>38</v>
      </c>
      <c r="B48" s="7" t="s">
        <v>16</v>
      </c>
      <c r="C48" s="21" t="s">
        <v>97</v>
      </c>
      <c r="D48" s="7" t="s">
        <v>0</v>
      </c>
      <c r="E48" s="7">
        <v>4</v>
      </c>
      <c r="F48" s="17">
        <v>45</v>
      </c>
      <c r="G48" s="17">
        <f t="shared" si="7"/>
        <v>180</v>
      </c>
      <c r="H48" s="74"/>
      <c r="I48" s="63"/>
      <c r="J48" s="64">
        <v>0</v>
      </c>
      <c r="K48" s="79">
        <f t="shared" si="3"/>
        <v>0</v>
      </c>
    </row>
    <row r="49" spans="1:12" ht="25.5" x14ac:dyDescent="0.25">
      <c r="A49" s="78">
        <v>39</v>
      </c>
      <c r="B49" s="7" t="s">
        <v>16</v>
      </c>
      <c r="C49" s="6" t="s">
        <v>98</v>
      </c>
      <c r="D49" s="7" t="s">
        <v>0</v>
      </c>
      <c r="E49" s="7">
        <v>8</v>
      </c>
      <c r="F49" s="17">
        <v>41</v>
      </c>
      <c r="G49" s="17">
        <f t="shared" si="7"/>
        <v>328</v>
      </c>
      <c r="H49" s="74"/>
      <c r="I49" s="63"/>
      <c r="J49" s="64">
        <v>0</v>
      </c>
      <c r="K49" s="79">
        <f t="shared" si="3"/>
        <v>0</v>
      </c>
    </row>
    <row r="50" spans="1:12" ht="25.5" x14ac:dyDescent="0.25">
      <c r="A50" s="84">
        <v>40</v>
      </c>
      <c r="B50" s="7" t="s">
        <v>17</v>
      </c>
      <c r="C50" s="6" t="s">
        <v>99</v>
      </c>
      <c r="D50" s="7" t="s">
        <v>0</v>
      </c>
      <c r="E50" s="38">
        <v>12</v>
      </c>
      <c r="F50" s="17">
        <v>60</v>
      </c>
      <c r="G50" s="17">
        <f t="shared" si="7"/>
        <v>720</v>
      </c>
      <c r="H50" s="74"/>
      <c r="I50" s="61"/>
      <c r="J50" s="62">
        <v>0</v>
      </c>
      <c r="K50" s="79">
        <f t="shared" si="3"/>
        <v>0</v>
      </c>
    </row>
    <row r="51" spans="1:12" ht="25.5" x14ac:dyDescent="0.25">
      <c r="A51" s="84">
        <v>41</v>
      </c>
      <c r="B51" s="7" t="s">
        <v>6</v>
      </c>
      <c r="C51" s="6" t="s">
        <v>100</v>
      </c>
      <c r="D51" s="7" t="s">
        <v>0</v>
      </c>
      <c r="E51" s="7">
        <v>8</v>
      </c>
      <c r="F51" s="17">
        <v>42</v>
      </c>
      <c r="G51" s="17">
        <f t="shared" si="7"/>
        <v>336</v>
      </c>
      <c r="H51" s="74"/>
      <c r="I51" s="63"/>
      <c r="J51" s="64">
        <v>0</v>
      </c>
      <c r="K51" s="79">
        <f t="shared" si="3"/>
        <v>0</v>
      </c>
    </row>
    <row r="52" spans="1:12" x14ac:dyDescent="0.25">
      <c r="A52" s="80">
        <v>42</v>
      </c>
      <c r="B52" s="7" t="s">
        <v>7</v>
      </c>
      <c r="C52" s="6" t="s">
        <v>83</v>
      </c>
      <c r="D52" s="7" t="s">
        <v>0</v>
      </c>
      <c r="E52" s="7">
        <v>6</v>
      </c>
      <c r="F52" s="17">
        <v>52</v>
      </c>
      <c r="G52" s="17">
        <f t="shared" si="7"/>
        <v>312</v>
      </c>
      <c r="H52" s="74"/>
      <c r="I52" s="63"/>
      <c r="J52" s="64">
        <v>0</v>
      </c>
      <c r="K52" s="79">
        <f t="shared" si="3"/>
        <v>0</v>
      </c>
    </row>
    <row r="53" spans="1:12" x14ac:dyDescent="0.25">
      <c r="A53" s="78">
        <v>43</v>
      </c>
      <c r="B53" s="7" t="s">
        <v>11</v>
      </c>
      <c r="C53" s="6" t="s">
        <v>35</v>
      </c>
      <c r="D53" s="7" t="s">
        <v>0</v>
      </c>
      <c r="E53" s="65">
        <v>1</v>
      </c>
      <c r="F53" s="72">
        <v>150</v>
      </c>
      <c r="G53" s="72">
        <f t="shared" si="7"/>
        <v>150</v>
      </c>
      <c r="H53" s="74"/>
      <c r="I53" s="61"/>
      <c r="J53" s="62">
        <v>0</v>
      </c>
      <c r="K53" s="79">
        <f t="shared" si="3"/>
        <v>0</v>
      </c>
    </row>
    <row r="54" spans="1:12" ht="25.5" x14ac:dyDescent="0.25">
      <c r="A54" s="78">
        <v>44</v>
      </c>
      <c r="B54" s="30" t="s">
        <v>31</v>
      </c>
      <c r="C54" s="6" t="s">
        <v>93</v>
      </c>
      <c r="D54" s="7" t="s">
        <v>0</v>
      </c>
      <c r="E54" s="7">
        <v>4</v>
      </c>
      <c r="F54" s="17">
        <v>32</v>
      </c>
      <c r="G54" s="17">
        <f t="shared" si="7"/>
        <v>128</v>
      </c>
      <c r="H54" s="74"/>
      <c r="I54" s="61"/>
      <c r="J54" s="64">
        <v>0</v>
      </c>
      <c r="K54" s="79">
        <f t="shared" si="3"/>
        <v>0</v>
      </c>
      <c r="L54" t="s">
        <v>48</v>
      </c>
    </row>
    <row r="55" spans="1:12" x14ac:dyDescent="0.25">
      <c r="A55" s="84">
        <v>45</v>
      </c>
      <c r="B55" s="7" t="s">
        <v>11</v>
      </c>
      <c r="C55" s="6" t="s">
        <v>101</v>
      </c>
      <c r="D55" s="7" t="s">
        <v>0</v>
      </c>
      <c r="E55" s="7">
        <v>8</v>
      </c>
      <c r="F55" s="17">
        <v>50</v>
      </c>
      <c r="G55" s="17">
        <f t="shared" si="7"/>
        <v>400</v>
      </c>
      <c r="H55" s="74"/>
      <c r="I55" s="61"/>
      <c r="J55" s="62">
        <v>0</v>
      </c>
      <c r="K55" s="79">
        <f t="shared" si="3"/>
        <v>0</v>
      </c>
    </row>
    <row r="56" spans="1:12" ht="25.5" x14ac:dyDescent="0.25">
      <c r="A56" s="78">
        <v>46</v>
      </c>
      <c r="B56" s="7" t="s">
        <v>8</v>
      </c>
      <c r="C56" s="6" t="s">
        <v>102</v>
      </c>
      <c r="D56" s="7" t="s">
        <v>0</v>
      </c>
      <c r="E56" s="7">
        <v>8</v>
      </c>
      <c r="F56" s="17">
        <v>47</v>
      </c>
      <c r="G56" s="17">
        <f t="shared" si="7"/>
        <v>376</v>
      </c>
      <c r="H56" s="74"/>
      <c r="I56" s="63"/>
      <c r="J56" s="64">
        <v>0</v>
      </c>
      <c r="K56" s="79">
        <f t="shared" si="3"/>
        <v>0</v>
      </c>
    </row>
    <row r="57" spans="1:12" ht="25.5" x14ac:dyDescent="0.25">
      <c r="A57" s="80">
        <v>47</v>
      </c>
      <c r="B57" s="16" t="s">
        <v>4</v>
      </c>
      <c r="C57" s="6" t="s">
        <v>75</v>
      </c>
      <c r="D57" s="7" t="s">
        <v>12</v>
      </c>
      <c r="E57" s="34">
        <v>8</v>
      </c>
      <c r="F57" s="17">
        <v>10.7</v>
      </c>
      <c r="G57" s="17">
        <f t="shared" si="7"/>
        <v>85.6</v>
      </c>
      <c r="H57" s="74"/>
      <c r="I57" s="63"/>
      <c r="J57" s="64">
        <v>0</v>
      </c>
      <c r="K57" s="79">
        <f t="shared" si="3"/>
        <v>0</v>
      </c>
    </row>
    <row r="58" spans="1:12" x14ac:dyDescent="0.25">
      <c r="A58" s="78">
        <v>48</v>
      </c>
      <c r="B58" s="14" t="s">
        <v>18</v>
      </c>
      <c r="C58" s="21" t="s">
        <v>78</v>
      </c>
      <c r="D58" s="14" t="s">
        <v>12</v>
      </c>
      <c r="E58" s="14">
        <v>12</v>
      </c>
      <c r="F58" s="18">
        <v>45</v>
      </c>
      <c r="G58" s="18">
        <f t="shared" si="7"/>
        <v>540</v>
      </c>
      <c r="H58" s="74"/>
      <c r="I58" s="61"/>
      <c r="J58" s="62">
        <v>0</v>
      </c>
      <c r="K58" s="79">
        <f t="shared" si="3"/>
        <v>0</v>
      </c>
    </row>
    <row r="59" spans="1:12" ht="25.5" x14ac:dyDescent="0.25">
      <c r="A59" s="78">
        <v>49</v>
      </c>
      <c r="B59" s="22" t="s">
        <v>2</v>
      </c>
      <c r="C59" s="23" t="s">
        <v>42</v>
      </c>
      <c r="D59" s="7" t="s">
        <v>3</v>
      </c>
      <c r="E59" s="7">
        <v>20</v>
      </c>
      <c r="F59" s="17">
        <v>18</v>
      </c>
      <c r="G59" s="17">
        <f t="shared" si="7"/>
        <v>360</v>
      </c>
      <c r="H59" s="74"/>
      <c r="I59" s="63"/>
      <c r="J59" s="64">
        <v>0</v>
      </c>
      <c r="K59" s="79">
        <f t="shared" si="3"/>
        <v>0</v>
      </c>
    </row>
    <row r="60" spans="1:12" ht="25.5" x14ac:dyDescent="0.25">
      <c r="A60" s="78">
        <v>50</v>
      </c>
      <c r="B60" s="35" t="s">
        <v>2</v>
      </c>
      <c r="C60" s="37" t="s">
        <v>43</v>
      </c>
      <c r="D60" s="7" t="s">
        <v>3</v>
      </c>
      <c r="E60" s="7">
        <v>8</v>
      </c>
      <c r="F60" s="17">
        <v>17.3</v>
      </c>
      <c r="G60" s="17">
        <f t="shared" si="7"/>
        <v>138.4</v>
      </c>
      <c r="H60" s="74"/>
      <c r="I60" s="63"/>
      <c r="J60" s="64">
        <v>0</v>
      </c>
      <c r="K60" s="79">
        <f t="shared" si="3"/>
        <v>0</v>
      </c>
    </row>
    <row r="61" spans="1:12" x14ac:dyDescent="0.25">
      <c r="A61" s="78">
        <v>51</v>
      </c>
      <c r="B61" s="25" t="s">
        <v>32</v>
      </c>
      <c r="C61" s="24" t="s">
        <v>103</v>
      </c>
      <c r="D61" s="7" t="s">
        <v>12</v>
      </c>
      <c r="E61" s="7">
        <v>2</v>
      </c>
      <c r="F61" s="17">
        <v>235</v>
      </c>
      <c r="G61" s="17">
        <f t="shared" si="7"/>
        <v>470</v>
      </c>
      <c r="H61" s="74"/>
      <c r="I61" s="61"/>
      <c r="J61" s="62">
        <v>0</v>
      </c>
      <c r="K61" s="79">
        <f t="shared" si="3"/>
        <v>0</v>
      </c>
    </row>
    <row r="62" spans="1:12" x14ac:dyDescent="0.25">
      <c r="A62" s="78">
        <v>52</v>
      </c>
      <c r="B62" s="7" t="s">
        <v>20</v>
      </c>
      <c r="C62" s="6" t="s">
        <v>104</v>
      </c>
      <c r="D62" s="7" t="s">
        <v>0</v>
      </c>
      <c r="E62" s="7">
        <v>2</v>
      </c>
      <c r="F62" s="17">
        <v>56</v>
      </c>
      <c r="G62" s="17">
        <f t="shared" si="7"/>
        <v>112</v>
      </c>
      <c r="H62" s="74"/>
      <c r="I62" s="63"/>
      <c r="J62" s="64">
        <v>0</v>
      </c>
      <c r="K62" s="79">
        <f t="shared" si="3"/>
        <v>0</v>
      </c>
    </row>
    <row r="63" spans="1:12" x14ac:dyDescent="0.25">
      <c r="A63" s="78">
        <v>53</v>
      </c>
      <c r="B63" s="7" t="s">
        <v>20</v>
      </c>
      <c r="C63" s="6" t="s">
        <v>105</v>
      </c>
      <c r="D63" s="7" t="s">
        <v>0</v>
      </c>
      <c r="E63" s="7">
        <v>2</v>
      </c>
      <c r="F63" s="17">
        <v>120</v>
      </c>
      <c r="G63" s="17">
        <f t="shared" si="7"/>
        <v>240</v>
      </c>
      <c r="H63" s="74"/>
      <c r="I63" s="63"/>
      <c r="J63" s="64">
        <v>0</v>
      </c>
      <c r="K63" s="79">
        <f t="shared" si="3"/>
        <v>0</v>
      </c>
    </row>
    <row r="64" spans="1:12" ht="25.5" x14ac:dyDescent="0.25">
      <c r="A64" s="80">
        <v>54</v>
      </c>
      <c r="B64" s="16" t="s">
        <v>22</v>
      </c>
      <c r="C64" s="6" t="s">
        <v>106</v>
      </c>
      <c r="D64" s="7" t="s">
        <v>12</v>
      </c>
      <c r="E64" s="34">
        <v>10</v>
      </c>
      <c r="F64" s="17">
        <v>18</v>
      </c>
      <c r="G64" s="17">
        <f t="shared" si="7"/>
        <v>180</v>
      </c>
      <c r="H64" s="74"/>
      <c r="I64" s="63"/>
      <c r="J64" s="64">
        <v>0</v>
      </c>
      <c r="K64" s="79">
        <f t="shared" si="3"/>
        <v>0</v>
      </c>
    </row>
    <row r="65" spans="1:12" ht="25.5" x14ac:dyDescent="0.25">
      <c r="A65" s="78">
        <v>55</v>
      </c>
      <c r="B65" s="22" t="s">
        <v>15</v>
      </c>
      <c r="C65" s="6" t="s">
        <v>107</v>
      </c>
      <c r="D65" s="7" t="s">
        <v>12</v>
      </c>
      <c r="E65" s="7">
        <v>6</v>
      </c>
      <c r="F65" s="17">
        <v>206</v>
      </c>
      <c r="G65" s="17">
        <f t="shared" si="7"/>
        <v>1236</v>
      </c>
      <c r="H65" s="74"/>
      <c r="I65" s="61"/>
      <c r="J65" s="62">
        <v>0</v>
      </c>
      <c r="K65" s="79">
        <f t="shared" si="3"/>
        <v>0</v>
      </c>
    </row>
    <row r="66" spans="1:12" ht="38.25" x14ac:dyDescent="0.25">
      <c r="A66" s="80">
        <v>56</v>
      </c>
      <c r="B66" s="27" t="s">
        <v>23</v>
      </c>
      <c r="C66" s="23" t="s">
        <v>72</v>
      </c>
      <c r="D66" s="7" t="s">
        <v>5</v>
      </c>
      <c r="E66" s="7">
        <v>10</v>
      </c>
      <c r="F66" s="17">
        <v>379</v>
      </c>
      <c r="G66" s="17">
        <f t="shared" si="7"/>
        <v>3790</v>
      </c>
      <c r="H66" s="74"/>
      <c r="I66" s="63"/>
      <c r="J66" s="64">
        <v>0</v>
      </c>
      <c r="K66" s="79">
        <f t="shared" si="3"/>
        <v>0</v>
      </c>
    </row>
    <row r="67" spans="1:12" ht="25.5" x14ac:dyDescent="0.25">
      <c r="A67" s="78">
        <v>57</v>
      </c>
      <c r="B67" s="15" t="s">
        <v>14</v>
      </c>
      <c r="C67" s="19" t="s">
        <v>108</v>
      </c>
      <c r="D67" s="7" t="s">
        <v>0</v>
      </c>
      <c r="E67" s="7">
        <v>2</v>
      </c>
      <c r="F67" s="17">
        <v>210</v>
      </c>
      <c r="G67" s="17">
        <f t="shared" si="7"/>
        <v>420</v>
      </c>
      <c r="H67" s="75"/>
      <c r="I67" s="63"/>
      <c r="J67" s="64">
        <v>0</v>
      </c>
      <c r="K67" s="79">
        <f t="shared" si="3"/>
        <v>0</v>
      </c>
    </row>
    <row r="68" spans="1:12" s="11" customFormat="1" ht="15.75" thickBot="1" x14ac:dyDescent="0.3">
      <c r="A68" s="85"/>
      <c r="B68" s="53" t="s">
        <v>38</v>
      </c>
      <c r="C68" s="54"/>
      <c r="D68" s="55"/>
      <c r="E68" s="55"/>
      <c r="F68" s="56"/>
      <c r="G68" s="56">
        <f>SUM(G45:G67)</f>
        <v>11510</v>
      </c>
      <c r="H68" s="70"/>
      <c r="I68" s="69"/>
      <c r="J68" s="71"/>
      <c r="K68" s="86">
        <f>SUM(K45:K67)</f>
        <v>0</v>
      </c>
    </row>
    <row r="69" spans="1:12" ht="26.25" thickTop="1" x14ac:dyDescent="0.25">
      <c r="A69" s="78">
        <v>58</v>
      </c>
      <c r="B69" s="15" t="s">
        <v>26</v>
      </c>
      <c r="C69" s="19" t="s">
        <v>95</v>
      </c>
      <c r="D69" s="7" t="s">
        <v>0</v>
      </c>
      <c r="E69" s="7">
        <v>12</v>
      </c>
      <c r="F69" s="17">
        <v>32</v>
      </c>
      <c r="G69" s="17">
        <f t="shared" ref="G69:G86" si="8">F69*E69</f>
        <v>384</v>
      </c>
      <c r="H69" s="77" t="s">
        <v>64</v>
      </c>
      <c r="I69" s="63"/>
      <c r="J69" s="64">
        <v>0</v>
      </c>
      <c r="K69" s="79">
        <f t="shared" si="3"/>
        <v>0</v>
      </c>
    </row>
    <row r="70" spans="1:12" ht="25.5" x14ac:dyDescent="0.25">
      <c r="A70" s="78">
        <v>59</v>
      </c>
      <c r="B70" s="7" t="s">
        <v>25</v>
      </c>
      <c r="C70" s="6" t="s">
        <v>96</v>
      </c>
      <c r="D70" s="7" t="s">
        <v>0</v>
      </c>
      <c r="E70" s="7">
        <v>12</v>
      </c>
      <c r="F70" s="17">
        <v>68</v>
      </c>
      <c r="G70" s="17">
        <f t="shared" si="8"/>
        <v>816</v>
      </c>
      <c r="H70" s="74"/>
      <c r="I70" s="61"/>
      <c r="J70" s="64">
        <v>0</v>
      </c>
      <c r="K70" s="79">
        <f t="shared" si="3"/>
        <v>0</v>
      </c>
    </row>
    <row r="71" spans="1:12" ht="25.5" x14ac:dyDescent="0.25">
      <c r="A71" s="84">
        <v>60</v>
      </c>
      <c r="B71" s="7" t="s">
        <v>6</v>
      </c>
      <c r="C71" s="6" t="s">
        <v>74</v>
      </c>
      <c r="D71" s="7" t="s">
        <v>0</v>
      </c>
      <c r="E71" s="7">
        <v>10</v>
      </c>
      <c r="F71" s="17">
        <v>39</v>
      </c>
      <c r="G71" s="17">
        <f t="shared" si="8"/>
        <v>390</v>
      </c>
      <c r="H71" s="74"/>
      <c r="I71" s="63"/>
      <c r="J71" s="64">
        <v>0</v>
      </c>
      <c r="K71" s="79">
        <f t="shared" si="3"/>
        <v>0</v>
      </c>
    </row>
    <row r="72" spans="1:12" ht="25.5" x14ac:dyDescent="0.25">
      <c r="A72" s="80">
        <v>61</v>
      </c>
      <c r="B72" s="27" t="s">
        <v>27</v>
      </c>
      <c r="C72" s="6" t="s">
        <v>88</v>
      </c>
      <c r="D72" s="7" t="s">
        <v>0</v>
      </c>
      <c r="E72" s="28">
        <v>24</v>
      </c>
      <c r="F72" s="20">
        <v>25</v>
      </c>
      <c r="G72" s="17">
        <f t="shared" si="8"/>
        <v>600</v>
      </c>
      <c r="H72" s="74"/>
      <c r="I72" s="63"/>
      <c r="J72" s="64">
        <v>0</v>
      </c>
      <c r="K72" s="79">
        <f t="shared" si="3"/>
        <v>0</v>
      </c>
    </row>
    <row r="73" spans="1:12" ht="25.5" x14ac:dyDescent="0.25">
      <c r="A73" s="78">
        <v>62</v>
      </c>
      <c r="B73" s="7" t="s">
        <v>16</v>
      </c>
      <c r="C73" s="21" t="s">
        <v>97</v>
      </c>
      <c r="D73" s="7" t="s">
        <v>0</v>
      </c>
      <c r="E73" s="7">
        <v>12</v>
      </c>
      <c r="F73" s="17">
        <v>45</v>
      </c>
      <c r="G73" s="17">
        <f t="shared" si="8"/>
        <v>540</v>
      </c>
      <c r="H73" s="74"/>
      <c r="I73" s="63"/>
      <c r="J73" s="64">
        <v>0</v>
      </c>
      <c r="K73" s="79">
        <f t="shared" si="3"/>
        <v>0</v>
      </c>
    </row>
    <row r="74" spans="1:12" ht="25.5" x14ac:dyDescent="0.25">
      <c r="A74" s="78">
        <v>63</v>
      </c>
      <c r="B74" s="7" t="s">
        <v>16</v>
      </c>
      <c r="C74" s="6" t="s">
        <v>109</v>
      </c>
      <c r="D74" s="7" t="s">
        <v>0</v>
      </c>
      <c r="E74" s="7">
        <v>16</v>
      </c>
      <c r="F74" s="17">
        <v>43.5</v>
      </c>
      <c r="G74" s="17">
        <f t="shared" si="8"/>
        <v>696</v>
      </c>
      <c r="H74" s="74"/>
      <c r="I74" s="63"/>
      <c r="J74" s="64">
        <v>0</v>
      </c>
      <c r="K74" s="79">
        <f t="shared" si="3"/>
        <v>0</v>
      </c>
    </row>
    <row r="75" spans="1:12" ht="25.5" x14ac:dyDescent="0.25">
      <c r="A75" s="84">
        <v>64</v>
      </c>
      <c r="B75" s="7" t="s">
        <v>17</v>
      </c>
      <c r="C75" s="6" t="s">
        <v>99</v>
      </c>
      <c r="D75" s="7" t="s">
        <v>0</v>
      </c>
      <c r="E75" s="38">
        <v>12</v>
      </c>
      <c r="F75" s="17">
        <v>60</v>
      </c>
      <c r="G75" s="17">
        <f t="shared" si="8"/>
        <v>720</v>
      </c>
      <c r="H75" s="74"/>
      <c r="I75" s="61"/>
      <c r="J75" s="62">
        <v>0</v>
      </c>
      <c r="K75" s="79">
        <f t="shared" si="3"/>
        <v>0</v>
      </c>
    </row>
    <row r="76" spans="1:12" ht="25.5" x14ac:dyDescent="0.25">
      <c r="A76" s="81">
        <v>65</v>
      </c>
      <c r="B76" s="7" t="s">
        <v>6</v>
      </c>
      <c r="C76" s="6" t="s">
        <v>110</v>
      </c>
      <c r="D76" s="7" t="s">
        <v>0</v>
      </c>
      <c r="E76" s="7">
        <v>15</v>
      </c>
      <c r="F76" s="17">
        <v>50</v>
      </c>
      <c r="G76" s="17">
        <f t="shared" si="8"/>
        <v>750</v>
      </c>
      <c r="H76" s="74"/>
      <c r="I76" s="63"/>
      <c r="J76" s="64">
        <v>0</v>
      </c>
      <c r="K76" s="79">
        <f t="shared" ref="K76:K103" si="9">SUM(J76*E76)</f>
        <v>0</v>
      </c>
    </row>
    <row r="77" spans="1:12" x14ac:dyDescent="0.25">
      <c r="A77" s="80">
        <v>66</v>
      </c>
      <c r="B77" s="7" t="s">
        <v>7</v>
      </c>
      <c r="C77" s="6" t="s">
        <v>83</v>
      </c>
      <c r="D77" s="7" t="s">
        <v>0</v>
      </c>
      <c r="E77" s="7">
        <v>10</v>
      </c>
      <c r="F77" s="17">
        <v>52</v>
      </c>
      <c r="G77" s="17">
        <f t="shared" si="8"/>
        <v>520</v>
      </c>
      <c r="H77" s="74"/>
      <c r="I77" s="63"/>
      <c r="J77" s="64">
        <v>0</v>
      </c>
      <c r="K77" s="79">
        <f t="shared" si="9"/>
        <v>0</v>
      </c>
    </row>
    <row r="78" spans="1:12" x14ac:dyDescent="0.25">
      <c r="A78" s="78">
        <v>67</v>
      </c>
      <c r="B78" s="7" t="s">
        <v>11</v>
      </c>
      <c r="C78" s="6" t="s">
        <v>35</v>
      </c>
      <c r="D78" s="7" t="s">
        <v>0</v>
      </c>
      <c r="E78" s="65">
        <v>4</v>
      </c>
      <c r="F78" s="72">
        <v>150</v>
      </c>
      <c r="G78" s="72">
        <f t="shared" si="8"/>
        <v>600</v>
      </c>
      <c r="H78" s="74"/>
      <c r="I78" s="61"/>
      <c r="J78" s="62">
        <v>0</v>
      </c>
      <c r="K78" s="79">
        <f t="shared" si="9"/>
        <v>0</v>
      </c>
    </row>
    <row r="79" spans="1:12" ht="25.5" x14ac:dyDescent="0.25">
      <c r="A79" s="78">
        <v>68</v>
      </c>
      <c r="B79" s="30" t="s">
        <v>31</v>
      </c>
      <c r="C79" s="6" t="s">
        <v>93</v>
      </c>
      <c r="D79" s="7" t="s">
        <v>0</v>
      </c>
      <c r="E79" s="7">
        <v>20</v>
      </c>
      <c r="F79" s="17">
        <v>32</v>
      </c>
      <c r="G79" s="17">
        <f t="shared" si="8"/>
        <v>640</v>
      </c>
      <c r="H79" s="74"/>
      <c r="I79" s="61"/>
      <c r="J79" s="64">
        <v>0</v>
      </c>
      <c r="K79" s="79">
        <f t="shared" si="9"/>
        <v>0</v>
      </c>
      <c r="L79" t="s">
        <v>48</v>
      </c>
    </row>
    <row r="80" spans="1:12" x14ac:dyDescent="0.25">
      <c r="A80" s="84">
        <v>69</v>
      </c>
      <c r="B80" s="7" t="s">
        <v>11</v>
      </c>
      <c r="C80" s="6" t="s">
        <v>101</v>
      </c>
      <c r="D80" s="7" t="s">
        <v>0</v>
      </c>
      <c r="E80" s="7">
        <v>16</v>
      </c>
      <c r="F80" s="17">
        <v>50</v>
      </c>
      <c r="G80" s="17">
        <f t="shared" si="8"/>
        <v>800</v>
      </c>
      <c r="H80" s="74"/>
      <c r="I80" s="61"/>
      <c r="J80" s="62">
        <v>0</v>
      </c>
      <c r="K80" s="79">
        <f t="shared" si="9"/>
        <v>0</v>
      </c>
    </row>
    <row r="81" spans="1:11" ht="38.25" x14ac:dyDescent="0.25">
      <c r="A81" s="78">
        <v>70</v>
      </c>
      <c r="B81" s="14" t="s">
        <v>33</v>
      </c>
      <c r="C81" s="21" t="s">
        <v>111</v>
      </c>
      <c r="D81" s="14" t="s">
        <v>0</v>
      </c>
      <c r="E81" s="14">
        <v>10</v>
      </c>
      <c r="F81" s="18">
        <v>22</v>
      </c>
      <c r="G81" s="18">
        <f t="shared" si="8"/>
        <v>220</v>
      </c>
      <c r="H81" s="74"/>
      <c r="I81" s="61"/>
      <c r="J81" s="62">
        <v>0</v>
      </c>
      <c r="K81" s="79">
        <f t="shared" si="9"/>
        <v>0</v>
      </c>
    </row>
    <row r="82" spans="1:11" x14ac:dyDescent="0.25">
      <c r="A82" s="87">
        <v>71</v>
      </c>
      <c r="B82" s="30" t="s">
        <v>9</v>
      </c>
      <c r="C82" s="6" t="s">
        <v>112</v>
      </c>
      <c r="D82" s="7" t="s">
        <v>0</v>
      </c>
      <c r="E82" s="7">
        <v>12</v>
      </c>
      <c r="F82" s="17">
        <v>20</v>
      </c>
      <c r="G82" s="17">
        <f t="shared" si="8"/>
        <v>240</v>
      </c>
      <c r="H82" s="74"/>
      <c r="I82" s="63"/>
      <c r="J82" s="64">
        <v>0</v>
      </c>
      <c r="K82" s="79">
        <f t="shared" si="9"/>
        <v>0</v>
      </c>
    </row>
    <row r="83" spans="1:11" ht="25.5" x14ac:dyDescent="0.25">
      <c r="A83" s="80">
        <v>72</v>
      </c>
      <c r="B83" s="16" t="s">
        <v>4</v>
      </c>
      <c r="C83" s="6" t="s">
        <v>75</v>
      </c>
      <c r="D83" s="7" t="s">
        <v>12</v>
      </c>
      <c r="E83" s="34">
        <v>8</v>
      </c>
      <c r="F83" s="17">
        <v>11</v>
      </c>
      <c r="G83" s="17">
        <f t="shared" si="8"/>
        <v>88</v>
      </c>
      <c r="H83" s="74"/>
      <c r="I83" s="63"/>
      <c r="J83" s="64">
        <v>0</v>
      </c>
      <c r="K83" s="79">
        <f t="shared" si="9"/>
        <v>0</v>
      </c>
    </row>
    <row r="84" spans="1:11" x14ac:dyDescent="0.25">
      <c r="A84" s="84">
        <v>73</v>
      </c>
      <c r="B84" s="7" t="s">
        <v>36</v>
      </c>
      <c r="C84" s="6" t="s">
        <v>113</v>
      </c>
      <c r="D84" s="7" t="s">
        <v>0</v>
      </c>
      <c r="E84" s="7">
        <v>8</v>
      </c>
      <c r="F84" s="17">
        <v>25</v>
      </c>
      <c r="G84" s="17">
        <f t="shared" si="8"/>
        <v>200</v>
      </c>
      <c r="H84" s="74"/>
      <c r="I84" s="63"/>
      <c r="J84" s="64">
        <v>0</v>
      </c>
      <c r="K84" s="79">
        <f t="shared" si="9"/>
        <v>0</v>
      </c>
    </row>
    <row r="85" spans="1:11" x14ac:dyDescent="0.25">
      <c r="A85" s="78">
        <v>74</v>
      </c>
      <c r="B85" s="14" t="s">
        <v>18</v>
      </c>
      <c r="C85" s="21" t="s">
        <v>78</v>
      </c>
      <c r="D85" s="14" t="s">
        <v>12</v>
      </c>
      <c r="E85" s="14">
        <v>28</v>
      </c>
      <c r="F85" s="18">
        <v>45</v>
      </c>
      <c r="G85" s="18">
        <f t="shared" si="8"/>
        <v>1260</v>
      </c>
      <c r="H85" s="74"/>
      <c r="I85" s="61"/>
      <c r="J85" s="62">
        <v>0</v>
      </c>
      <c r="K85" s="79">
        <f t="shared" si="9"/>
        <v>0</v>
      </c>
    </row>
    <row r="86" spans="1:11" x14ac:dyDescent="0.25">
      <c r="A86" s="78">
        <v>75</v>
      </c>
      <c r="B86" s="22" t="s">
        <v>10</v>
      </c>
      <c r="C86" s="6" t="s">
        <v>79</v>
      </c>
      <c r="D86" s="7" t="s">
        <v>0</v>
      </c>
      <c r="E86" s="7">
        <v>6</v>
      </c>
      <c r="F86" s="17">
        <v>50</v>
      </c>
      <c r="G86" s="17">
        <f t="shared" si="8"/>
        <v>300</v>
      </c>
      <c r="H86" s="74"/>
      <c r="I86" s="63"/>
      <c r="J86" s="64">
        <v>0</v>
      </c>
      <c r="K86" s="79">
        <f t="shared" si="9"/>
        <v>0</v>
      </c>
    </row>
    <row r="87" spans="1:11" x14ac:dyDescent="0.25">
      <c r="A87" s="81">
        <v>76</v>
      </c>
      <c r="B87" s="7" t="s">
        <v>39</v>
      </c>
      <c r="C87" s="6" t="s">
        <v>114</v>
      </c>
      <c r="D87" s="7" t="s">
        <v>40</v>
      </c>
      <c r="E87" s="7">
        <v>3</v>
      </c>
      <c r="F87" s="17">
        <v>75</v>
      </c>
      <c r="G87" s="17">
        <f>F87*E87</f>
        <v>225</v>
      </c>
      <c r="H87" s="74"/>
      <c r="I87" s="63"/>
      <c r="J87" s="64">
        <v>0</v>
      </c>
      <c r="K87" s="79">
        <f t="shared" si="9"/>
        <v>0</v>
      </c>
    </row>
    <row r="88" spans="1:11" ht="25.5" x14ac:dyDescent="0.25">
      <c r="A88" s="78">
        <v>77</v>
      </c>
      <c r="B88" s="25" t="s">
        <v>19</v>
      </c>
      <c r="C88" s="24" t="s">
        <v>115</v>
      </c>
      <c r="D88" s="7" t="s">
        <v>0</v>
      </c>
      <c r="E88" s="7">
        <v>8</v>
      </c>
      <c r="F88" s="17">
        <v>90</v>
      </c>
      <c r="G88" s="17">
        <f t="shared" ref="G88:G100" si="10">F88*E88</f>
        <v>720</v>
      </c>
      <c r="H88" s="74"/>
      <c r="I88" s="63"/>
      <c r="J88" s="64">
        <v>0</v>
      </c>
      <c r="K88" s="79">
        <f t="shared" si="9"/>
        <v>0</v>
      </c>
    </row>
    <row r="89" spans="1:11" ht="25.5" x14ac:dyDescent="0.25">
      <c r="A89" s="78">
        <v>78</v>
      </c>
      <c r="B89" s="31" t="s">
        <v>19</v>
      </c>
      <c r="C89" s="6" t="s">
        <v>116</v>
      </c>
      <c r="D89" s="7" t="s">
        <v>0</v>
      </c>
      <c r="E89" s="7">
        <v>2</v>
      </c>
      <c r="F89" s="17">
        <v>114</v>
      </c>
      <c r="G89" s="17">
        <f t="shared" si="10"/>
        <v>228</v>
      </c>
      <c r="H89" s="74"/>
      <c r="I89" s="63"/>
      <c r="J89" s="64">
        <v>0</v>
      </c>
      <c r="K89" s="79">
        <f t="shared" si="9"/>
        <v>0</v>
      </c>
    </row>
    <row r="90" spans="1:11" ht="25.5" x14ac:dyDescent="0.25">
      <c r="A90" s="78">
        <v>79</v>
      </c>
      <c r="B90" s="7" t="s">
        <v>19</v>
      </c>
      <c r="C90" s="6" t="s">
        <v>117</v>
      </c>
      <c r="D90" s="7" t="s">
        <v>12</v>
      </c>
      <c r="E90" s="7">
        <v>4</v>
      </c>
      <c r="F90" s="17">
        <v>200</v>
      </c>
      <c r="G90" s="17">
        <f t="shared" si="10"/>
        <v>800</v>
      </c>
      <c r="H90" s="74"/>
      <c r="I90" s="63"/>
      <c r="J90" s="64">
        <v>0</v>
      </c>
      <c r="K90" s="79">
        <f t="shared" si="9"/>
        <v>0</v>
      </c>
    </row>
    <row r="91" spans="1:11" ht="25.5" x14ac:dyDescent="0.25">
      <c r="A91" s="78">
        <v>80</v>
      </c>
      <c r="B91" s="31" t="s">
        <v>19</v>
      </c>
      <c r="C91" s="6" t="s">
        <v>118</v>
      </c>
      <c r="D91" s="7" t="s">
        <v>0</v>
      </c>
      <c r="E91" s="7">
        <v>8</v>
      </c>
      <c r="F91" s="17">
        <v>50</v>
      </c>
      <c r="G91" s="17">
        <f t="shared" si="10"/>
        <v>400</v>
      </c>
      <c r="H91" s="74"/>
      <c r="I91" s="63"/>
      <c r="J91" s="64">
        <v>0</v>
      </c>
      <c r="K91" s="79">
        <f t="shared" si="9"/>
        <v>0</v>
      </c>
    </row>
    <row r="92" spans="1:11" ht="25.5" x14ac:dyDescent="0.25">
      <c r="A92" s="78">
        <v>81</v>
      </c>
      <c r="B92" s="22" t="s">
        <v>2</v>
      </c>
      <c r="C92" s="23" t="s">
        <v>42</v>
      </c>
      <c r="D92" s="7" t="s">
        <v>3</v>
      </c>
      <c r="E92" s="7">
        <v>30</v>
      </c>
      <c r="F92" s="17">
        <v>18</v>
      </c>
      <c r="G92" s="17">
        <f t="shared" si="10"/>
        <v>540</v>
      </c>
      <c r="H92" s="74"/>
      <c r="I92" s="63"/>
      <c r="J92" s="64">
        <v>0</v>
      </c>
      <c r="K92" s="79">
        <f t="shared" si="9"/>
        <v>0</v>
      </c>
    </row>
    <row r="93" spans="1:11" ht="25.5" x14ac:dyDescent="0.25">
      <c r="A93" s="78">
        <v>82</v>
      </c>
      <c r="B93" s="35" t="s">
        <v>2</v>
      </c>
      <c r="C93" s="37" t="s">
        <v>43</v>
      </c>
      <c r="D93" s="7" t="s">
        <v>3</v>
      </c>
      <c r="E93" s="7">
        <v>20</v>
      </c>
      <c r="F93" s="17">
        <v>17.3</v>
      </c>
      <c r="G93" s="17">
        <f t="shared" si="10"/>
        <v>346</v>
      </c>
      <c r="H93" s="74"/>
      <c r="I93" s="63"/>
      <c r="J93" s="64">
        <v>0</v>
      </c>
      <c r="K93" s="79">
        <f t="shared" si="9"/>
        <v>0</v>
      </c>
    </row>
    <row r="94" spans="1:11" ht="38.25" x14ac:dyDescent="0.25">
      <c r="A94" s="80">
        <v>83</v>
      </c>
      <c r="B94" s="7" t="s">
        <v>2</v>
      </c>
      <c r="C94" s="6" t="s">
        <v>119</v>
      </c>
      <c r="D94" s="7" t="s">
        <v>3</v>
      </c>
      <c r="E94" s="7">
        <v>4</v>
      </c>
      <c r="F94" s="17">
        <v>80</v>
      </c>
      <c r="G94" s="17">
        <f t="shared" si="10"/>
        <v>320</v>
      </c>
      <c r="H94" s="74"/>
      <c r="I94" s="63"/>
      <c r="J94" s="64">
        <v>0</v>
      </c>
      <c r="K94" s="79">
        <f t="shared" si="9"/>
        <v>0</v>
      </c>
    </row>
    <row r="95" spans="1:11" x14ac:dyDescent="0.25">
      <c r="A95" s="78">
        <v>84</v>
      </c>
      <c r="B95" s="7" t="s">
        <v>20</v>
      </c>
      <c r="C95" s="6" t="s">
        <v>105</v>
      </c>
      <c r="D95" s="7" t="s">
        <v>0</v>
      </c>
      <c r="E95" s="7">
        <v>4</v>
      </c>
      <c r="F95" s="17">
        <v>120</v>
      </c>
      <c r="G95" s="17">
        <f t="shared" si="10"/>
        <v>480</v>
      </c>
      <c r="H95" s="74"/>
      <c r="I95" s="63"/>
      <c r="J95" s="64">
        <v>0</v>
      </c>
      <c r="K95" s="79">
        <f t="shared" si="9"/>
        <v>0</v>
      </c>
    </row>
    <row r="96" spans="1:11" ht="25.5" x14ac:dyDescent="0.25">
      <c r="A96" s="80">
        <v>85</v>
      </c>
      <c r="B96" s="16" t="s">
        <v>22</v>
      </c>
      <c r="C96" s="6" t="s">
        <v>70</v>
      </c>
      <c r="D96" s="7" t="s">
        <v>12</v>
      </c>
      <c r="E96" s="34">
        <v>40</v>
      </c>
      <c r="F96" s="17">
        <v>18</v>
      </c>
      <c r="G96" s="17">
        <f t="shared" si="10"/>
        <v>720</v>
      </c>
      <c r="H96" s="74"/>
      <c r="I96" s="63"/>
      <c r="J96" s="64">
        <v>0</v>
      </c>
      <c r="K96" s="79">
        <f t="shared" si="9"/>
        <v>0</v>
      </c>
    </row>
    <row r="97" spans="1:11" ht="25.5" x14ac:dyDescent="0.25">
      <c r="A97" s="78">
        <v>86</v>
      </c>
      <c r="B97" s="22" t="s">
        <v>15</v>
      </c>
      <c r="C97" s="6" t="s">
        <v>69</v>
      </c>
      <c r="D97" s="7" t="s">
        <v>12</v>
      </c>
      <c r="E97" s="7">
        <v>10</v>
      </c>
      <c r="F97" s="17">
        <v>206</v>
      </c>
      <c r="G97" s="17">
        <f t="shared" si="10"/>
        <v>2060</v>
      </c>
      <c r="H97" s="74"/>
      <c r="I97" s="61"/>
      <c r="J97" s="62">
        <v>0</v>
      </c>
      <c r="K97" s="79">
        <f t="shared" si="9"/>
        <v>0</v>
      </c>
    </row>
    <row r="98" spans="1:11" ht="38.25" x14ac:dyDescent="0.25">
      <c r="A98" s="80">
        <v>87</v>
      </c>
      <c r="B98" s="27" t="s">
        <v>23</v>
      </c>
      <c r="C98" s="23" t="s">
        <v>72</v>
      </c>
      <c r="D98" s="7" t="s">
        <v>5</v>
      </c>
      <c r="E98" s="7">
        <v>12</v>
      </c>
      <c r="F98" s="17">
        <v>379</v>
      </c>
      <c r="G98" s="17">
        <f t="shared" si="10"/>
        <v>4548</v>
      </c>
      <c r="H98" s="74"/>
      <c r="I98" s="63"/>
      <c r="J98" s="64">
        <v>0</v>
      </c>
      <c r="K98" s="79">
        <f t="shared" si="9"/>
        <v>0</v>
      </c>
    </row>
    <row r="99" spans="1:11" ht="25.5" x14ac:dyDescent="0.25">
      <c r="A99" s="78">
        <v>88</v>
      </c>
      <c r="B99" s="15" t="s">
        <v>14</v>
      </c>
      <c r="C99" s="19" t="s">
        <v>120</v>
      </c>
      <c r="D99" s="7" t="s">
        <v>0</v>
      </c>
      <c r="E99" s="7">
        <v>4</v>
      </c>
      <c r="F99" s="17">
        <v>210</v>
      </c>
      <c r="G99" s="17">
        <f t="shared" si="10"/>
        <v>840</v>
      </c>
      <c r="H99" s="74"/>
      <c r="I99" s="63"/>
      <c r="J99" s="64">
        <v>0</v>
      </c>
      <c r="K99" s="79">
        <f t="shared" si="9"/>
        <v>0</v>
      </c>
    </row>
    <row r="100" spans="1:11" ht="25.5" x14ac:dyDescent="0.25">
      <c r="A100" s="84">
        <v>89</v>
      </c>
      <c r="B100" s="36" t="s">
        <v>30</v>
      </c>
      <c r="C100" s="24" t="s">
        <v>94</v>
      </c>
      <c r="D100" s="7" t="s">
        <v>12</v>
      </c>
      <c r="E100" s="7">
        <v>3</v>
      </c>
      <c r="F100" s="17">
        <v>110</v>
      </c>
      <c r="G100" s="17">
        <f t="shared" si="10"/>
        <v>330</v>
      </c>
      <c r="H100" s="74"/>
      <c r="I100" s="61"/>
      <c r="J100" s="62">
        <v>0</v>
      </c>
      <c r="K100" s="79">
        <f t="shared" si="9"/>
        <v>0</v>
      </c>
    </row>
    <row r="101" spans="1:11" ht="25.5" x14ac:dyDescent="0.25">
      <c r="A101" s="84">
        <v>90</v>
      </c>
      <c r="B101" s="36" t="s">
        <v>30</v>
      </c>
      <c r="C101" s="24" t="s">
        <v>121</v>
      </c>
      <c r="D101" s="7" t="s">
        <v>12</v>
      </c>
      <c r="E101" s="7">
        <v>3</v>
      </c>
      <c r="F101" s="17">
        <v>110</v>
      </c>
      <c r="G101" s="17">
        <f t="shared" ref="G101:G102" si="11">F101*E101</f>
        <v>330</v>
      </c>
      <c r="H101" s="74"/>
      <c r="I101" s="61"/>
      <c r="J101" s="62">
        <v>0</v>
      </c>
      <c r="K101" s="79">
        <f t="shared" si="9"/>
        <v>0</v>
      </c>
    </row>
    <row r="102" spans="1:11" ht="25.5" x14ac:dyDescent="0.25">
      <c r="A102" s="84">
        <v>91</v>
      </c>
      <c r="B102" s="36" t="s">
        <v>30</v>
      </c>
      <c r="C102" s="24" t="s">
        <v>122</v>
      </c>
      <c r="D102" s="7" t="s">
        <v>12</v>
      </c>
      <c r="E102" s="7">
        <v>3</v>
      </c>
      <c r="F102" s="17">
        <v>110</v>
      </c>
      <c r="G102" s="17">
        <f t="shared" si="11"/>
        <v>330</v>
      </c>
      <c r="H102" s="74"/>
      <c r="I102" s="61"/>
      <c r="J102" s="62">
        <v>0</v>
      </c>
      <c r="K102" s="79">
        <f t="shared" si="9"/>
        <v>0</v>
      </c>
    </row>
    <row r="103" spans="1:11" ht="25.5" x14ac:dyDescent="0.25">
      <c r="A103" s="84">
        <v>92</v>
      </c>
      <c r="B103" s="36" t="s">
        <v>30</v>
      </c>
      <c r="C103" s="24" t="s">
        <v>123</v>
      </c>
      <c r="D103" s="7" t="s">
        <v>12</v>
      </c>
      <c r="E103" s="7">
        <v>3</v>
      </c>
      <c r="F103" s="17">
        <v>110</v>
      </c>
      <c r="G103" s="17">
        <f t="shared" ref="G103" si="12">F103*E103</f>
        <v>330</v>
      </c>
      <c r="H103" s="75"/>
      <c r="I103" s="61"/>
      <c r="J103" s="62">
        <v>0</v>
      </c>
      <c r="K103" s="79">
        <f t="shared" si="9"/>
        <v>0</v>
      </c>
    </row>
    <row r="104" spans="1:11" s="11" customFormat="1" ht="15.75" thickBot="1" x14ac:dyDescent="0.3">
      <c r="A104" s="85"/>
      <c r="B104" s="53" t="s">
        <v>38</v>
      </c>
      <c r="C104" s="54"/>
      <c r="D104" s="55"/>
      <c r="E104" s="55"/>
      <c r="F104" s="56"/>
      <c r="G104" s="56">
        <f>SUM(G69:G103)</f>
        <v>23311</v>
      </c>
      <c r="H104" s="70"/>
      <c r="I104" s="69"/>
      <c r="J104" s="71"/>
      <c r="K104" s="86">
        <f>SUM(K69:K103)</f>
        <v>0</v>
      </c>
    </row>
    <row r="105" spans="1:11" ht="15.75" thickTop="1" x14ac:dyDescent="0.25">
      <c r="A105" s="88" t="s">
        <v>66</v>
      </c>
      <c r="B105" s="76"/>
      <c r="C105" s="76"/>
      <c r="D105" s="76"/>
      <c r="E105" s="76"/>
      <c r="F105" s="76"/>
      <c r="G105" s="57">
        <f>SUM(G104+G68+G44+G28+G11)</f>
        <v>63100</v>
      </c>
      <c r="H105" s="58"/>
      <c r="I105" s="59"/>
      <c r="J105" s="60"/>
      <c r="K105" s="89">
        <f>SUM(K104+K68+K44+K28+K11)</f>
        <v>0</v>
      </c>
    </row>
    <row r="106" spans="1:11" ht="15.75" thickBot="1" x14ac:dyDescent="0.3">
      <c r="A106" s="90" t="s">
        <v>67</v>
      </c>
      <c r="B106" s="91"/>
      <c r="C106" s="91"/>
      <c r="D106" s="91"/>
      <c r="E106" s="91"/>
      <c r="F106" s="91"/>
      <c r="G106" s="92">
        <f>SUM(G105*1.21)</f>
        <v>76351</v>
      </c>
      <c r="H106" s="93"/>
      <c r="I106" s="94"/>
      <c r="J106" s="95"/>
      <c r="K106" s="96">
        <f>SUM(K105*1.21)</f>
        <v>0</v>
      </c>
    </row>
    <row r="107" spans="1:11" x14ac:dyDescent="0.25">
      <c r="A107"/>
      <c r="B107" s="4"/>
      <c r="C107"/>
      <c r="D107"/>
      <c r="E107"/>
      <c r="F107"/>
      <c r="G107"/>
      <c r="H107" s="11"/>
      <c r="I107"/>
      <c r="J107"/>
    </row>
    <row r="108" spans="1:11" x14ac:dyDescent="0.25">
      <c r="A108"/>
      <c r="B108" s="4"/>
      <c r="C108"/>
      <c r="D108"/>
      <c r="E108"/>
      <c r="F108"/>
      <c r="G108"/>
      <c r="H108" s="11"/>
      <c r="I108"/>
      <c r="J108"/>
    </row>
    <row r="113" spans="4:8" x14ac:dyDescent="0.25">
      <c r="D113" s="12"/>
      <c r="E113" s="12"/>
      <c r="F113" s="12"/>
      <c r="G113" s="12"/>
      <c r="H113" s="13"/>
    </row>
    <row r="114" spans="4:8" x14ac:dyDescent="0.25">
      <c r="D114" s="73" t="s">
        <v>68</v>
      </c>
      <c r="E114" s="73"/>
      <c r="F114" s="73"/>
      <c r="G114" s="73"/>
      <c r="H114" s="73"/>
    </row>
  </sheetData>
  <mergeCells count="8">
    <mergeCell ref="D114:H114"/>
    <mergeCell ref="H7:H10"/>
    <mergeCell ref="A105:F105"/>
    <mergeCell ref="A106:F106"/>
    <mergeCell ref="H12:H27"/>
    <mergeCell ref="H29:H43"/>
    <mergeCell ref="H45:H67"/>
    <mergeCell ref="H69:H103"/>
  </mergeCells>
  <pageMargins left="0.11811023622047245" right="0.11811023622047245" top="0.19685039370078741" bottom="0.19685039370078741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Drogerie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2022-06-20T09:39:36Z</cp:lastPrinted>
  <dcterms:created xsi:type="dcterms:W3CDTF">2018-05-21T11:46:33Z</dcterms:created>
  <dcterms:modified xsi:type="dcterms:W3CDTF">2022-06-23T12:37:05Z</dcterms:modified>
</cp:coreProperties>
</file>