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5"/>
  <workbookPr defaultThemeVersion="166925"/>
  <bookViews>
    <workbookView xWindow="0" yWindow="0" windowWidth="28800" windowHeight="12105" activeTab="0"/>
  </bookViews>
  <sheets>
    <sheet name="Drogerie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<sst xmlns="http://schemas.openxmlformats.org/spreadsheetml/2006/main" count="431" uniqueCount="182">
  <si>
    <t>ks</t>
  </si>
  <si>
    <t>č.</t>
  </si>
  <si>
    <t>Mycí prostředky na nádobí</t>
  </si>
  <si>
    <t>Pytle na odpadky</t>
  </si>
  <si>
    <t>role</t>
  </si>
  <si>
    <t>Houbičky  na mytí nádobí</t>
  </si>
  <si>
    <t>krabice</t>
  </si>
  <si>
    <t>Prostředky na různé povrchy</t>
  </si>
  <si>
    <t>Prostředky na okna</t>
  </si>
  <si>
    <t>sada</t>
  </si>
  <si>
    <t>Hadr na podlahu</t>
  </si>
  <si>
    <t>Ochrana rukou</t>
  </si>
  <si>
    <t>Hadřík</t>
  </si>
  <si>
    <t>Osvěžovač ve spreji</t>
  </si>
  <si>
    <t>Tekuté mýdlo</t>
  </si>
  <si>
    <t>5L</t>
  </si>
  <si>
    <t>bal</t>
  </si>
  <si>
    <t>osvěžovač vzduchu ve spreji - pro použití na WC atd., různé vůně, 300 ml</t>
  </si>
  <si>
    <t>Mycí prostředky desinfekční</t>
  </si>
  <si>
    <t>Smetáček s lopatkou</t>
  </si>
  <si>
    <t>sada smetáček a lopatka s pogumovanou hranou</t>
  </si>
  <si>
    <t>Smeták</t>
  </si>
  <si>
    <t>Mop</t>
  </si>
  <si>
    <t>Sítko do pisoáru</t>
  </si>
  <si>
    <t>Toaletní papír</t>
  </si>
  <si>
    <t>Dezinfekční prostředky</t>
  </si>
  <si>
    <t>Mycí prostředky na podlahu</t>
  </si>
  <si>
    <t>WC blok</t>
  </si>
  <si>
    <t>WC štětka</t>
  </si>
  <si>
    <t>samostatná bez stojánku</t>
  </si>
  <si>
    <t>Přípravky do myček nádobí</t>
  </si>
  <si>
    <t>Chemie</t>
  </si>
  <si>
    <t xml:space="preserve">kyselina citronová, 1 kg </t>
  </si>
  <si>
    <t>kyselina solná, 1 L</t>
  </si>
  <si>
    <t>toaletní papír do zásobníků, průměr 23 cm, návin 220 m, bílý dvouvrstvý</t>
  </si>
  <si>
    <t>Prachovka</t>
  </si>
  <si>
    <t>Kuchyňské papírové utěrky</t>
  </si>
  <si>
    <t>Papírové ručníky</t>
  </si>
  <si>
    <t>Čistič na znečištěné plochy</t>
  </si>
  <si>
    <t>Universální čistič</t>
  </si>
  <si>
    <t>papírový ručník skládaný do zásobníků, jednotlivé listy bílé dvouvrstvé, ZZ uspořádání, vysoká kvalita, celulóza  krabice 3000 ks</t>
  </si>
  <si>
    <t>Čistící prostředky na různé povrchy</t>
  </si>
  <si>
    <t>Mycí prostředek na nádobí</t>
  </si>
  <si>
    <t>Mycí prostředek na WC</t>
  </si>
  <si>
    <t>Rukavice</t>
  </si>
  <si>
    <t>Krém na ruce</t>
  </si>
  <si>
    <t>Leštěnka</t>
  </si>
  <si>
    <t>Sáčky do vysavače</t>
  </si>
  <si>
    <t>Mycí pasta</t>
  </si>
  <si>
    <t>pár</t>
  </si>
  <si>
    <t>Papírové kapesníky</t>
  </si>
  <si>
    <t>tekuté mýdlo husté konzistence, dodáváno v kanystru o objemu 5 L</t>
  </si>
  <si>
    <t>sáčky do odpadkových košů LDPE - objem 30 l, velikost 50-60 x 50-60 cm, nezatahovací, 50 ks v roli</t>
  </si>
  <si>
    <t>sáčky do odpadkových košů LDPE - objem 60 l, velikost 60-70 x 70-80 cm, nezatahovací, extra silné, barva černá, 10-15 ks v roli</t>
  </si>
  <si>
    <t>Drátěnka</t>
  </si>
  <si>
    <t>Čistící prostředek na nábytek</t>
  </si>
  <si>
    <t>Celkem</t>
  </si>
  <si>
    <t>sáčky do odpadkových košů LDPE - objem 35 l, velikost 50-60 x 50-60 cm, nezatahovací, pevné, barva černá, cca 50 ks v roli</t>
  </si>
  <si>
    <t>Kbelík</t>
  </si>
  <si>
    <t>plastový s plastovým držadlem, kulatý, obsah 10 litrů</t>
  </si>
  <si>
    <t>5000 ml, antibakteriální</t>
  </si>
  <si>
    <t xml:space="preserve">návlek k mopu Flipper, mikrovlákno, délka 40 cm </t>
  </si>
  <si>
    <t>Čistič potrubí</t>
  </si>
  <si>
    <t>Hydroxid sodný</t>
  </si>
  <si>
    <t>1kg</t>
  </si>
  <si>
    <t>Hygienický dezinfekční gel</t>
  </si>
  <si>
    <t>Set mopu a kbelíku</t>
  </si>
  <si>
    <t>Náhrada k mopu</t>
  </si>
  <si>
    <t>mýdlo tekuté, nádoba s pumpičkou, 500ml, antibakteriální</t>
  </si>
  <si>
    <t>pro Electrolux Ultraone, balení po 8 ks</t>
  </si>
  <si>
    <t>Univerzální čistič</t>
  </si>
  <si>
    <t>Dezinfekce na ruce</t>
  </si>
  <si>
    <t>úklidové rukavice gumové, barva oranžová, velikost M</t>
  </si>
  <si>
    <t>sáčky do odpadkových košů LDPE - objem 60 l, velikost 60-70 x 70-80 cm, nezatahovací, extra silné, barva černá, 50ks v roli</t>
  </si>
  <si>
    <t>plastový závěsný držák, tuhá náplň</t>
  </si>
  <si>
    <t>plastový s kovovým držadlem, válcový, obsah 12 litrů</t>
  </si>
  <si>
    <t>sada plast. smetáček a lopatka s pogumovanou hranou</t>
  </si>
  <si>
    <t>450ml</t>
  </si>
  <si>
    <t xml:space="preserve">úklidové rukavice gumové, velikost XL, krabice 100ks    </t>
  </si>
  <si>
    <t xml:space="preserve">úklidové rukavice gumové, velikost S, krabice 100ks   </t>
  </si>
  <si>
    <t xml:space="preserve">úklidové rukavice gumové, velikost M, krabice 100ks                             </t>
  </si>
  <si>
    <t xml:space="preserve">úklidové rukavice gumové, velikost L, krabice 100ks                                    </t>
  </si>
  <si>
    <t>Takto podbarvená pole dodavatel povinně vyplní</t>
  </si>
  <si>
    <t>Příloha ke Kupní smlouvě - Technická specifikace k VZ "Úklidové a čistící prostředky 02/22 (RAMSES, CRREAT)"</t>
  </si>
  <si>
    <t>Předpokládaná hodnota za ks v Kč bez DPH</t>
  </si>
  <si>
    <t>Předpokládaná hodnota celkem v Kč bez DPH</t>
  </si>
  <si>
    <t>Nabídková cena za jednotku v Kč bez DPH</t>
  </si>
  <si>
    <t>Nabídková cena celkem v Kč bez DPH</t>
  </si>
  <si>
    <t>Celková cena v Kč bez DPH</t>
  </si>
  <si>
    <t>Celková cena v Kč s DPH</t>
  </si>
  <si>
    <t>podpis oprávněné osoby za dodavatele</t>
  </si>
  <si>
    <t>Měrná jednotka</t>
  </si>
  <si>
    <t>Název</t>
  </si>
  <si>
    <t>Popis</t>
  </si>
  <si>
    <t>Číslo objednávky ÚJF</t>
  </si>
  <si>
    <t>Uchazeč splňuje ANO/NE</t>
  </si>
  <si>
    <t>Zadavatel stanovuje tyto minimální požadavky:</t>
  </si>
  <si>
    <t>22100150
THS
Faktura 2</t>
  </si>
  <si>
    <t>22100151
THS
Faktura 2</t>
  </si>
  <si>
    <t>22100106
OJS
Faktura 2</t>
  </si>
  <si>
    <t>22100166
OU
Faktura 2</t>
  </si>
  <si>
    <t>22100173
ONF
Faktura 2</t>
  </si>
  <si>
    <t>22100174
ONF
Faktura 2</t>
  </si>
  <si>
    <t>set plochého XL mopu a kbelíku se ždímacím košem, vhodný na všechny druhy tvrdých podlah, délka trojdílné kovové tyče mopu cca 120cm, rozměr hlavice cca 43x14, objem kýble min. 10l</t>
  </si>
  <si>
    <t>náhrada k mopu, dva druhy vláken- mikroaktivní a abrazivní vlákna, rozměr náhrady cca 43x14cm, vhodný na všechny druhy tvrdých podlah</t>
  </si>
  <si>
    <t>prostředek na mytí nádobí, koncentrovaný, 900 ml</t>
  </si>
  <si>
    <t xml:space="preserve"> univerzální citronový čistič, 1000 ml</t>
  </si>
  <si>
    <t>čistič na velmi znečištěné plochy, umyvadla, WC, obkládačky, spolehlivě odstraní rez, vodní kámen a jiné usazeniny, 500 ml</t>
  </si>
  <si>
    <t>tekutý písek - čistící krém odstraňující běžné nečistoty a mastnotu, 500 ml</t>
  </si>
  <si>
    <t>k čištění a dezinfekci podlah, nábytku, kuchyňského a hygienického náčiní, min 750ml</t>
  </si>
  <si>
    <t>čistič ve spreji na velmi znečištěné plochy, umyvadla, WC, obkládačky, spolehlivě odstraní rez, vodní kámen a jiné usazeniny, 750 ml</t>
  </si>
  <si>
    <t>čistící prostředek na sklo s rozprašovačem, 500 ml</t>
  </si>
  <si>
    <t>tekutý prostředek na nábytek a dřevěné plochy, 500 ml</t>
  </si>
  <si>
    <t>WC gel - čistí, předchází usazování vodního kamene, desinfikuje, zajišťuje vůni, 750 ml</t>
  </si>
  <si>
    <t>gelový čistič na vápenaté usazeniny, rez a vodní kámen, pro použití v kuchyni, koupelně a WC, 750 ml</t>
  </si>
  <si>
    <t>prostředek proti plísním s mechanickým rozprašovačem, 500 ml</t>
  </si>
  <si>
    <t>čistič odpadů a sifonům</t>
  </si>
  <si>
    <t>nepudrované, jednorázové nitrilové rukavice, neobsahují latexové bílkoviny,  velikost M, balení 100 kusů</t>
  </si>
  <si>
    <t>nepudrované, jednorázové nitrilové rukavice, neobsahují latexové bílkoviny,  velikost L, balení 100 kusů</t>
  </si>
  <si>
    <t>tekuté mýdlo husté konzistence, dodáváno v kanystru o objemu 5 litrů, vůně např. mandarinka</t>
  </si>
  <si>
    <t>ekologická utěrka barevná cca 30x30 cm, čistí bez použití saponátů, dlouhá životnost, nepoškozuje povrchy, nepouští vlákna</t>
  </si>
  <si>
    <t>hadr mikrovlákno cca 60 x 70 cm, cca 235 g</t>
  </si>
  <si>
    <t>sáčky do odpadkových košů, objem 60 l, velikost cca 60 x 80 cm, 10 ks v roli,  barva-černá, nezatahovací extra silné</t>
  </si>
  <si>
    <t>výživný, ochranný, pro všechny typy pleti, 100 ml</t>
  </si>
  <si>
    <t>krém na ruce výživný, ochranný, pro všechny typy pleti, 100 ml</t>
  </si>
  <si>
    <t>houbičky  na mytí nádobí, s abrazivní vrstvou, velikost cca 90 x 70 mm,  bal. á 10 ks</t>
  </si>
  <si>
    <t>dezinfekční saponát na vytírání podlah, dezinfikuje všechny materiály a plochy a zároveň ničí mikroby, 1000 ml</t>
  </si>
  <si>
    <t>ve spreji, 500 ml</t>
  </si>
  <si>
    <t>možno použít i na povrchy, proti bakteriím, virům a plísním, 5000 ml</t>
  </si>
  <si>
    <t>Smeták dřevěný cca 30 cm s holí cca 120 cm</t>
  </si>
  <si>
    <t>mýdlo tekuté, nádoba s pumpičkou, 250-300 ml, antibakteriální</t>
  </si>
  <si>
    <t>olejový, 750ml</t>
  </si>
  <si>
    <t>proti prachu, 250 ml</t>
  </si>
  <si>
    <t xml:space="preserve">návin min. 18 m, provedení celuloza, balení obsahuje 96 ks, bílý 2-vrstvý </t>
  </si>
  <si>
    <t>vhodný na vodovodní baterie, vany, umyvadla, dlažbu, obklady, silný proti vodnímu kameni a rzi, 750ml</t>
  </si>
  <si>
    <t>tekutý čistící a desinfekční přípravek, sloužící k desinfekci vody a povrchů, univers. použití pro desinfekci podlah, koupelen, WC, kuchyní atd., 1000 ml</t>
  </si>
  <si>
    <t>čištění a dezinfikace, rychle schnoucí, 5000 ml</t>
  </si>
  <si>
    <t>mikrovlákno-švédská utěrka např. 30 x 30 cm</t>
  </si>
  <si>
    <t>návin 18 m, provedení celuloza, malé role 160 útržků, balení obsahuje 48 ks, bílý 2-vrstvý</t>
  </si>
  <si>
    <t xml:space="preserve">papírové kapesníky 2-3vrstvé, bílé, balení = krabice min. 150 kusů kapesníků </t>
  </si>
  <si>
    <t>sáčky do odpadkových košů LDPE - objem 120 l, velikost cca 70 x 100 cm, nezatahovací, extra pevné, barva černá, 25 ks v roli</t>
  </si>
  <si>
    <t>prostředek proti prachu ve spreji (kov, sklo, dřevo, elktronika) 250 ml</t>
  </si>
  <si>
    <t>extra silný tekutý čistící prostředek na WC a sanitární keramiku, zbaví toaletu všech nečistot, i pod vnitřním okrajem, 750 ml</t>
  </si>
  <si>
    <t>tekutý písek - čistící krém odstraňující běžné nečistoty a mastnotu, 600 g</t>
  </si>
  <si>
    <t>tekutý čistič na vápenaté usazeniny, rez a vodní kámen, pro použití v kuchyni, koupelně a WC, 750 ml</t>
  </si>
  <si>
    <t>tekutý čistící prostředek na podlahy, dodáváno v kanystru o objemu 5 litrů</t>
  </si>
  <si>
    <t>desinfekční gel na povrchy, 600 g</t>
  </si>
  <si>
    <t>hadr mikrovlákno cca 60 x 70 cm, 235 g</t>
  </si>
  <si>
    <t>přípravek určený k odstranění plísní atd., s okamžitým a viditelným efektem a dezinfekčními účinky, na omítky, zdivo, kámen, obkládačky, sklokeramiku, sklo, silikon, 5 L</t>
  </si>
  <si>
    <t xml:space="preserve">vonné sítko do pisoáru </t>
  </si>
  <si>
    <t>sáčky do odpadkových košů LDPE - objem 120 l, velikost cca 70 x 100 cm, nezatahovací, extra pevné min. 60 mikronů, barva černá, 25 ks v roli</t>
  </si>
  <si>
    <t>Smeták plastový cca 35 cm s holí cca 130 cm, husté štětiny, zjemněné konce</t>
  </si>
  <si>
    <t>prostředek na mytí nádobí, koncentrovaný, odstraňující mastnotu i ve studené vodě, 900 ml</t>
  </si>
  <si>
    <t>prostředek na odmašťování, dezinfekční, s rozprašovačem, 750 ml</t>
  </si>
  <si>
    <t>tekutý písek na nádobí - čistící krém odstraňující běžné nečistoty a mastnotu, 500 ml</t>
  </si>
  <si>
    <t>k čištění a dezinfekci podlah, nábytku, kuchyňského a hygienického náčiní, 1000 ml</t>
  </si>
  <si>
    <t>krém na ruce - výživný, ochranný, pro všechny typy pleti, 100 ml</t>
  </si>
  <si>
    <t>mýdlo tekuté, nádoba s pumpičkou, 500 ml, dezinfekční</t>
  </si>
  <si>
    <t>pilinová pasta na ruce s vysokým mycím účinkem, odstraní odolné nečistoty z pokožky: oleje, tuky, maziva, pryskyřice, saze, grafit a další, 450 g</t>
  </si>
  <si>
    <t>houbičky s abrazivní plochou na mytí nádobí cca 47 x 78 x 23 mm, balení 10 ks</t>
  </si>
  <si>
    <t>s mikrovláknem cca 15 x 20 cm</t>
  </si>
  <si>
    <t>závěsný se čtyřmi aktivními kuličkami s vynikajícími vlastnostmi pro docílení hygienicky čisté a svěží toalety, balení 2 x 50 g</t>
  </si>
  <si>
    <t xml:space="preserve">spray, min. 240 ml </t>
  </si>
  <si>
    <t>pro rozpouštění odpadu</t>
  </si>
  <si>
    <t>sůl do myčky, 1 kg</t>
  </si>
  <si>
    <t>leštidlo do myčky (oplachovač), 800 ml</t>
  </si>
  <si>
    <t>tablety do myčky, snadno rozpustné ve vodě a jednoduše tak umyjí veškerou nečistotu k vaší plné spokojenosti. Účinkují i při nízké teplotě, balení po min. 96 ks</t>
  </si>
  <si>
    <t>čistič myčky tekutý, 250 ml</t>
  </si>
  <si>
    <t>sáčky do odpadkových košů LDPE - objem 120 l, velikost cca 70 x 100 cm, nezatahovací, extra pevné (síla min. 80mic), barva černá, 10 ks v roli</t>
  </si>
  <si>
    <t>papírové utěrky ze 100% celulosy, dvouvrstvé, délka min. 2x10m v balení</t>
  </si>
  <si>
    <t>náhrada k mopu</t>
  </si>
  <si>
    <t>náhrada k mopu např. VILEDA Ultramax Microfibre XL, náhrada placatý 43x14cm</t>
  </si>
  <si>
    <t xml:space="preserve">prostředek na mytí nádobí, koncentrovaný, odstraňující mastnotu i ve studené vodě, 900 ml </t>
  </si>
  <si>
    <t>k čištění a dezinfekci podlah, nábytku, kuchyňského a hygienického náčiní, min. 750ml, rozprašovač na koupelny</t>
  </si>
  <si>
    <t>mýdlo tekuté, nádoba s pumpičkou, 250-300 ml, antibakteriální,</t>
  </si>
  <si>
    <t>mikrovlákno-švédská utěrka cca 30 x 30 cm</t>
  </si>
  <si>
    <t>sáčky do odpadkových košů, objem 30 l, velikost cca 50 x 60 cm, tloušťka 24 mikrometrů, 15 ks v roli, pevné, barva černá</t>
  </si>
  <si>
    <t>papírové utěrky ze 100% celulosy, dvouvrstvé, délka 2x10m, v roli 2 kusy</t>
  </si>
  <si>
    <t>náhrada k mopu, např. VILEDA Ultramax Microfibre XL, náhrada placatý 43x14cm</t>
  </si>
  <si>
    <t>22290015
RAMSES
Faktura 1</t>
  </si>
  <si>
    <t>22290018
RAMSES
Faktura 1</t>
  </si>
  <si>
    <t>22200008
CRREAT
Faktura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</si>
</sst>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theme="1"/>
      <name val="Calibri"/>
      <family val="2"/>
    </font>
    <font>
      <b/>
      <sz val="10"/>
      <name val="Calibri"/>
      <family val="2"/>
    </font>
    <font>
      <b/>
      <sz val="18"/>
      <color theme="4" tint="-0.4999699890613556"/>
      <name val="Calibri"/>
      <family val="2"/>
    </font>
    <font>
      <sz val="10"/>
      <color rgb="FF000000"/>
      <name val="Calibri"/>
      <family val="2"/>
    </font>
    <font>
      <i/>
      <sz val="11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 style="thin"/>
      <top style="thin"/>
      <bottom style="double"/>
    </border>
    <border>
      <left/>
      <right/>
      <top style="thin"/>
      <bottom/>
    </border>
    <border>
      <left style="thin"/>
      <right style="thin"/>
      <top style="double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7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0" fontId="7" fillId="3" borderId="2" xfId="2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3" borderId="5" xfId="2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3" fontId="3" fillId="0" borderId="2" xfId="23" applyFont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3" fontId="7" fillId="3" borderId="2" xfId="0" applyNumberFormat="1" applyFont="1" applyFill="1" applyBorder="1" applyAlignment="1">
      <alignment horizontal="center" vertical="center"/>
    </xf>
    <xf numFmtId="3" fontId="7" fillId="3" borderId="2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wrapText="1"/>
    </xf>
    <xf numFmtId="0" fontId="11" fillId="0" borderId="0" xfId="0" applyFont="1"/>
    <xf numFmtId="0" fontId="12" fillId="5" borderId="2" xfId="0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6" fillId="4" borderId="2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/>
    </xf>
    <xf numFmtId="0" fontId="10" fillId="6" borderId="11" xfId="21" applyFont="1" applyFill="1" applyBorder="1" applyAlignment="1">
      <alignment horizontal="center" vertical="center"/>
      <protection/>
    </xf>
    <xf numFmtId="0" fontId="10" fillId="6" borderId="11" xfId="21" applyFont="1" applyFill="1" applyBorder="1" applyAlignment="1">
      <alignment vertical="center" wrapText="1"/>
      <protection/>
    </xf>
    <xf numFmtId="0" fontId="6" fillId="6" borderId="11" xfId="0" applyFont="1" applyFill="1" applyBorder="1" applyAlignment="1">
      <alignment horizontal="center" vertical="center" wrapText="1"/>
    </xf>
    <xf numFmtId="164" fontId="6" fillId="6" borderId="11" xfId="0" applyNumberFormat="1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3" fillId="5" borderId="9" xfId="0" applyNumberFormat="1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164" fontId="3" fillId="5" borderId="4" xfId="0" applyNumberFormat="1" applyFont="1" applyFill="1" applyBorder="1" applyAlignment="1">
      <alignment horizontal="center" vertical="center"/>
    </xf>
    <xf numFmtId="164" fontId="3" fillId="4" borderId="4" xfId="0" applyNumberFormat="1" applyFont="1" applyFill="1" applyBorder="1" applyAlignment="1">
      <alignment horizontal="center" vertical="center"/>
    </xf>
    <xf numFmtId="164" fontId="3" fillId="7" borderId="2" xfId="0" applyNumberFormat="1" applyFont="1" applyFill="1" applyBorder="1" applyAlignment="1">
      <alignment horizontal="center" vertical="center"/>
    </xf>
    <xf numFmtId="164" fontId="6" fillId="7" borderId="2" xfId="0" applyNumberFormat="1" applyFont="1" applyFill="1" applyBorder="1" applyAlignment="1">
      <alignment horizontal="center" vertical="center" wrapText="1"/>
    </xf>
    <xf numFmtId="164" fontId="3" fillId="7" borderId="2" xfId="0" applyNumberFormat="1" applyFont="1" applyFill="1" applyBorder="1" applyAlignment="1">
      <alignment horizontal="right" vertical="center"/>
    </xf>
    <xf numFmtId="0" fontId="6" fillId="6" borderId="11" xfId="0" applyFont="1" applyFill="1" applyBorder="1" applyAlignment="1">
      <alignment vertical="center" wrapText="1"/>
    </xf>
    <xf numFmtId="0" fontId="6" fillId="0" borderId="0" xfId="0" applyFont="1"/>
    <xf numFmtId="0" fontId="6" fillId="7" borderId="2" xfId="0" applyFont="1" applyFill="1" applyBorder="1" applyAlignment="1">
      <alignment horizontal="left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left"/>
    </xf>
    <xf numFmtId="0" fontId="3" fillId="0" borderId="0" xfId="0" applyFont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ýstup" xfId="20"/>
    <cellStyle name="Normální 2" xfId="21"/>
    <cellStyle name="Normální 3" xfId="22"/>
    <cellStyle name="Čárka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7"/>
  <sheetViews>
    <sheetView showGridLines="0" tabSelected="1" zoomScale="130" zoomScaleNormal="130" workbookViewId="0" topLeftCell="A1">
      <selection activeCell="K130" sqref="K130"/>
    </sheetView>
  </sheetViews>
  <sheetFormatPr defaultColWidth="9.140625" defaultRowHeight="15"/>
  <cols>
    <col min="1" max="1" width="4.57421875" style="2" customWidth="1"/>
    <col min="2" max="2" width="20.00390625" style="2" customWidth="1"/>
    <col min="3" max="3" width="55.7109375" style="1" customWidth="1"/>
    <col min="4" max="4" width="8.140625" style="2" customWidth="1"/>
    <col min="5" max="5" width="4.140625" style="2" customWidth="1"/>
    <col min="6" max="6" width="10.8515625" style="2" customWidth="1"/>
    <col min="7" max="7" width="14.8515625" style="2" customWidth="1"/>
    <col min="8" max="8" width="13.00390625" style="9" customWidth="1"/>
    <col min="9" max="9" width="10.00390625" style="77" customWidth="1"/>
    <col min="10" max="11" width="10.00390625" style="2" customWidth="1"/>
  </cols>
  <sheetData>
    <row r="1" spans="1:11" ht="23.25">
      <c r="A1" s="64" t="s">
        <v>83</v>
      </c>
      <c r="B1" s="7"/>
      <c r="E1" s="63"/>
      <c r="F1" s="63"/>
      <c r="G1" s="63"/>
      <c r="H1" s="63"/>
      <c r="I1" s="76"/>
      <c r="J1" s="28"/>
      <c r="K1" s="62"/>
    </row>
    <row r="2" spans="1:11" ht="12" customHeight="1">
      <c r="A2" s="64"/>
      <c r="B2" s="7"/>
      <c r="E2" s="63"/>
      <c r="F2" s="63"/>
      <c r="G2" s="63"/>
      <c r="H2" s="63"/>
      <c r="I2" s="76"/>
      <c r="J2" s="62"/>
      <c r="K2" s="62"/>
    </row>
    <row r="3" spans="1:11" ht="15">
      <c r="A3" s="65"/>
      <c r="B3" s="66" t="s">
        <v>82</v>
      </c>
      <c r="E3" s="63"/>
      <c r="F3" s="63"/>
      <c r="G3" s="63"/>
      <c r="H3" s="63"/>
      <c r="I3" s="76"/>
      <c r="J3" s="62"/>
      <c r="K3" s="62"/>
    </row>
    <row r="4" spans="1:11" ht="15">
      <c r="A4" s="66"/>
      <c r="B4" s="66"/>
      <c r="E4" s="63"/>
      <c r="F4" s="63"/>
      <c r="G4" s="63"/>
      <c r="H4" s="63"/>
      <c r="I4" s="76"/>
      <c r="J4" s="62"/>
      <c r="K4" s="62"/>
    </row>
    <row r="5" spans="1:2" ht="15">
      <c r="A5" s="4" t="s">
        <v>96</v>
      </c>
      <c r="B5" s="8"/>
    </row>
    <row r="6" spans="1:11" ht="51.75" thickBot="1">
      <c r="A6" s="55" t="s">
        <v>1</v>
      </c>
      <c r="B6" s="55" t="s">
        <v>92</v>
      </c>
      <c r="C6" s="55" t="s">
        <v>93</v>
      </c>
      <c r="D6" s="67" t="s">
        <v>91</v>
      </c>
      <c r="E6" s="67" t="s">
        <v>0</v>
      </c>
      <c r="F6" s="67" t="s">
        <v>84</v>
      </c>
      <c r="G6" s="67" t="s">
        <v>85</v>
      </c>
      <c r="H6" s="67" t="s">
        <v>94</v>
      </c>
      <c r="I6" s="67" t="s">
        <v>95</v>
      </c>
      <c r="J6" s="67" t="s">
        <v>86</v>
      </c>
      <c r="K6" s="67" t="s">
        <v>87</v>
      </c>
    </row>
    <row r="7" spans="1:11" ht="39" thickTop="1">
      <c r="A7" s="56">
        <v>1</v>
      </c>
      <c r="B7" s="57" t="s">
        <v>66</v>
      </c>
      <c r="C7" s="58" t="s">
        <v>103</v>
      </c>
      <c r="D7" s="47" t="s">
        <v>0</v>
      </c>
      <c r="E7" s="47">
        <v>1</v>
      </c>
      <c r="F7" s="59">
        <v>600</v>
      </c>
      <c r="G7" s="59">
        <f>F7*E7</f>
        <v>600</v>
      </c>
      <c r="H7" s="85" t="s">
        <v>179</v>
      </c>
      <c r="I7" s="78"/>
      <c r="J7" s="88">
        <v>0</v>
      </c>
      <c r="K7" s="89">
        <f>SUM(E7*J7)</f>
        <v>0</v>
      </c>
    </row>
    <row r="8" spans="1:11" ht="38.25">
      <c r="A8" s="21">
        <v>2</v>
      </c>
      <c r="B8" s="26" t="s">
        <v>67</v>
      </c>
      <c r="C8" s="25" t="s">
        <v>104</v>
      </c>
      <c r="D8" s="6" t="s">
        <v>0</v>
      </c>
      <c r="E8" s="6">
        <v>1</v>
      </c>
      <c r="F8" s="17">
        <v>165</v>
      </c>
      <c r="G8" s="17">
        <f>F8*E8</f>
        <v>165</v>
      </c>
      <c r="H8" s="87"/>
      <c r="I8" s="79"/>
      <c r="J8" s="90">
        <v>0</v>
      </c>
      <c r="K8" s="91">
        <f>SUM(J8*E8)</f>
        <v>0</v>
      </c>
    </row>
    <row r="9" spans="1:11" s="10" customFormat="1" ht="15.75" thickBot="1">
      <c r="A9" s="68"/>
      <c r="B9" s="69" t="s">
        <v>56</v>
      </c>
      <c r="C9" s="70"/>
      <c r="D9" s="71"/>
      <c r="E9" s="71"/>
      <c r="F9" s="72"/>
      <c r="G9" s="72">
        <f>G7+G8</f>
        <v>765</v>
      </c>
      <c r="H9" s="73"/>
      <c r="I9" s="80"/>
      <c r="J9" s="80"/>
      <c r="K9" s="72">
        <f>K7+K8</f>
        <v>0</v>
      </c>
    </row>
    <row r="10" spans="1:11" ht="45.75" thickTop="1">
      <c r="A10" s="61">
        <v>3</v>
      </c>
      <c r="B10" s="47" t="s">
        <v>14</v>
      </c>
      <c r="C10" s="48" t="s">
        <v>68</v>
      </c>
      <c r="D10" s="47" t="s">
        <v>0</v>
      </c>
      <c r="E10" s="47">
        <v>4</v>
      </c>
      <c r="F10" s="59">
        <v>37</v>
      </c>
      <c r="G10" s="59">
        <f>F10*E10</f>
        <v>148</v>
      </c>
      <c r="H10" s="74" t="s">
        <v>97</v>
      </c>
      <c r="I10" s="78"/>
      <c r="J10" s="88">
        <v>0</v>
      </c>
      <c r="K10" s="89">
        <f>SUM(J10*E10)</f>
        <v>0</v>
      </c>
    </row>
    <row r="11" spans="1:11" s="10" customFormat="1" ht="15.75" thickBot="1">
      <c r="A11" s="68"/>
      <c r="B11" s="69" t="s">
        <v>56</v>
      </c>
      <c r="C11" s="70"/>
      <c r="D11" s="71"/>
      <c r="E11" s="71"/>
      <c r="F11" s="72"/>
      <c r="G11" s="72">
        <f>G10</f>
        <v>148</v>
      </c>
      <c r="H11" s="73"/>
      <c r="I11" s="80"/>
      <c r="J11" s="80"/>
      <c r="K11" s="72">
        <f>K10</f>
        <v>0</v>
      </c>
    </row>
    <row r="12" spans="1:11" ht="26.25" thickTop="1">
      <c r="A12" s="21">
        <v>4</v>
      </c>
      <c r="B12" s="14" t="s">
        <v>42</v>
      </c>
      <c r="C12" s="19" t="s">
        <v>105</v>
      </c>
      <c r="D12" s="6" t="s">
        <v>0</v>
      </c>
      <c r="E12" s="6">
        <v>60</v>
      </c>
      <c r="F12" s="17">
        <v>38</v>
      </c>
      <c r="G12" s="17">
        <f aca="true" t="shared" si="0" ref="G12:G23">F12*E12</f>
        <v>2280</v>
      </c>
      <c r="H12" s="85" t="s">
        <v>98</v>
      </c>
      <c r="I12" s="79"/>
      <c r="J12" s="90">
        <v>0</v>
      </c>
      <c r="K12" s="91">
        <f>SUM(E12*J12)</f>
        <v>0</v>
      </c>
    </row>
    <row r="13" spans="1:11" ht="15">
      <c r="A13" s="21">
        <v>5</v>
      </c>
      <c r="B13" s="6" t="s">
        <v>39</v>
      </c>
      <c r="C13" s="5" t="s">
        <v>106</v>
      </c>
      <c r="D13" s="6" t="s">
        <v>0</v>
      </c>
      <c r="E13" s="6">
        <v>60</v>
      </c>
      <c r="F13" s="17">
        <v>60</v>
      </c>
      <c r="G13" s="17">
        <f t="shared" si="0"/>
        <v>3600</v>
      </c>
      <c r="H13" s="86"/>
      <c r="I13" s="79"/>
      <c r="J13" s="90">
        <v>0</v>
      </c>
      <c r="K13" s="91">
        <f>SUM(J13*E13)</f>
        <v>0</v>
      </c>
    </row>
    <row r="14" spans="1:11" ht="25.5">
      <c r="A14" s="39">
        <v>6</v>
      </c>
      <c r="B14" s="6" t="s">
        <v>38</v>
      </c>
      <c r="C14" s="5" t="s">
        <v>107</v>
      </c>
      <c r="D14" s="6" t="s">
        <v>0</v>
      </c>
      <c r="E14" s="6">
        <v>20</v>
      </c>
      <c r="F14" s="17">
        <v>30</v>
      </c>
      <c r="G14" s="17">
        <f t="shared" si="0"/>
        <v>600</v>
      </c>
      <c r="H14" s="86"/>
      <c r="I14" s="79"/>
      <c r="J14" s="90">
        <v>0</v>
      </c>
      <c r="K14" s="91">
        <f aca="true" t="shared" si="1" ref="K14:K43">SUM(J14*E14)</f>
        <v>0</v>
      </c>
    </row>
    <row r="15" spans="1:11" ht="25.5">
      <c r="A15" s="39">
        <v>7</v>
      </c>
      <c r="B15" s="6" t="s">
        <v>7</v>
      </c>
      <c r="C15" s="5" t="s">
        <v>108</v>
      </c>
      <c r="D15" s="6" t="s">
        <v>0</v>
      </c>
      <c r="E15" s="6">
        <v>60</v>
      </c>
      <c r="F15" s="17">
        <v>30</v>
      </c>
      <c r="G15" s="17">
        <f t="shared" si="0"/>
        <v>1800</v>
      </c>
      <c r="H15" s="86"/>
      <c r="I15" s="79"/>
      <c r="J15" s="90">
        <v>0</v>
      </c>
      <c r="K15" s="91">
        <f t="shared" si="1"/>
        <v>0</v>
      </c>
    </row>
    <row r="16" spans="1:11" ht="25.5">
      <c r="A16" s="21">
        <v>8</v>
      </c>
      <c r="B16" s="6" t="s">
        <v>25</v>
      </c>
      <c r="C16" s="22" t="s">
        <v>109</v>
      </c>
      <c r="D16" s="6" t="s">
        <v>0</v>
      </c>
      <c r="E16" s="6">
        <v>60</v>
      </c>
      <c r="F16" s="17">
        <v>55</v>
      </c>
      <c r="G16" s="17">
        <f t="shared" si="0"/>
        <v>3300</v>
      </c>
      <c r="H16" s="86"/>
      <c r="I16" s="79"/>
      <c r="J16" s="90">
        <v>0</v>
      </c>
      <c r="K16" s="91">
        <f t="shared" si="1"/>
        <v>0</v>
      </c>
    </row>
    <row r="17" spans="1:11" ht="38.25">
      <c r="A17" s="37">
        <v>9</v>
      </c>
      <c r="B17" s="6" t="s">
        <v>38</v>
      </c>
      <c r="C17" s="35" t="s">
        <v>110</v>
      </c>
      <c r="D17" s="6" t="s">
        <v>0</v>
      </c>
      <c r="E17" s="6">
        <v>60</v>
      </c>
      <c r="F17" s="17">
        <v>46</v>
      </c>
      <c r="G17" s="17">
        <f t="shared" si="0"/>
        <v>2760</v>
      </c>
      <c r="H17" s="86"/>
      <c r="I17" s="79"/>
      <c r="J17" s="90">
        <v>0</v>
      </c>
      <c r="K17" s="91">
        <f t="shared" si="1"/>
        <v>0</v>
      </c>
    </row>
    <row r="18" spans="1:11" ht="15">
      <c r="A18" s="3">
        <v>10</v>
      </c>
      <c r="B18" s="6" t="s">
        <v>8</v>
      </c>
      <c r="C18" s="5" t="s">
        <v>111</v>
      </c>
      <c r="D18" s="6" t="s">
        <v>0</v>
      </c>
      <c r="E18" s="6">
        <v>20</v>
      </c>
      <c r="F18" s="17">
        <v>32</v>
      </c>
      <c r="G18" s="17">
        <f t="shared" si="0"/>
        <v>640</v>
      </c>
      <c r="H18" s="86"/>
      <c r="I18" s="79"/>
      <c r="J18" s="90">
        <v>0</v>
      </c>
      <c r="K18" s="91">
        <f t="shared" si="1"/>
        <v>0</v>
      </c>
    </row>
    <row r="19" spans="1:11" ht="25.5">
      <c r="A19" s="39">
        <v>11</v>
      </c>
      <c r="B19" s="6" t="s">
        <v>55</v>
      </c>
      <c r="C19" s="5" t="s">
        <v>112</v>
      </c>
      <c r="D19" s="6" t="s">
        <v>0</v>
      </c>
      <c r="E19" s="6">
        <v>10</v>
      </c>
      <c r="F19" s="17">
        <v>69</v>
      </c>
      <c r="G19" s="17">
        <f t="shared" si="0"/>
        <v>690</v>
      </c>
      <c r="H19" s="86"/>
      <c r="I19" s="79"/>
      <c r="J19" s="90">
        <v>0</v>
      </c>
      <c r="K19" s="91">
        <f t="shared" si="1"/>
        <v>0</v>
      </c>
    </row>
    <row r="20" spans="1:11" ht="25.5">
      <c r="A20" s="39">
        <v>12</v>
      </c>
      <c r="B20" s="6" t="s">
        <v>43</v>
      </c>
      <c r="C20" s="5" t="s">
        <v>113</v>
      </c>
      <c r="D20" s="6" t="s">
        <v>0</v>
      </c>
      <c r="E20" s="6">
        <v>40</v>
      </c>
      <c r="F20" s="17">
        <v>45</v>
      </c>
      <c r="G20" s="17">
        <f t="shared" si="0"/>
        <v>1800</v>
      </c>
      <c r="H20" s="86"/>
      <c r="I20" s="79"/>
      <c r="J20" s="90">
        <v>0</v>
      </c>
      <c r="K20" s="91">
        <f t="shared" si="1"/>
        <v>0</v>
      </c>
    </row>
    <row r="21" spans="1:11" ht="25.5">
      <c r="A21" s="3">
        <v>13</v>
      </c>
      <c r="B21" s="6" t="s">
        <v>43</v>
      </c>
      <c r="C21" s="40" t="s">
        <v>113</v>
      </c>
      <c r="D21" s="6" t="s">
        <v>0</v>
      </c>
      <c r="E21" s="6">
        <v>30</v>
      </c>
      <c r="F21" s="17">
        <v>43</v>
      </c>
      <c r="G21" s="17">
        <f t="shared" si="0"/>
        <v>1290</v>
      </c>
      <c r="H21" s="86"/>
      <c r="I21" s="79"/>
      <c r="J21" s="90">
        <v>0</v>
      </c>
      <c r="K21" s="91">
        <f t="shared" si="1"/>
        <v>0</v>
      </c>
    </row>
    <row r="22" spans="1:11" ht="25.5">
      <c r="A22" s="3">
        <v>14</v>
      </c>
      <c r="B22" s="6" t="s">
        <v>26</v>
      </c>
      <c r="C22" s="5" t="s">
        <v>114</v>
      </c>
      <c r="D22" s="6" t="s">
        <v>0</v>
      </c>
      <c r="E22" s="6">
        <v>30</v>
      </c>
      <c r="F22" s="18">
        <v>55</v>
      </c>
      <c r="G22" s="17">
        <f t="shared" si="0"/>
        <v>1650</v>
      </c>
      <c r="H22" s="86"/>
      <c r="I22" s="79"/>
      <c r="J22" s="90">
        <v>0</v>
      </c>
      <c r="K22" s="91">
        <f t="shared" si="1"/>
        <v>0</v>
      </c>
    </row>
    <row r="23" spans="1:11" ht="25.5">
      <c r="A23" s="3">
        <v>15</v>
      </c>
      <c r="B23" s="6" t="s">
        <v>18</v>
      </c>
      <c r="C23" s="25" t="s">
        <v>115</v>
      </c>
      <c r="D23" s="6" t="s">
        <v>0</v>
      </c>
      <c r="E23" s="6">
        <v>10</v>
      </c>
      <c r="F23" s="17">
        <v>57</v>
      </c>
      <c r="G23" s="17">
        <f t="shared" si="0"/>
        <v>570</v>
      </c>
      <c r="H23" s="86"/>
      <c r="I23" s="79"/>
      <c r="J23" s="90">
        <v>0</v>
      </c>
      <c r="K23" s="91">
        <f t="shared" si="1"/>
        <v>0</v>
      </c>
    </row>
    <row r="24" spans="1:11" ht="15">
      <c r="A24" s="37">
        <v>16</v>
      </c>
      <c r="B24" s="6" t="s">
        <v>63</v>
      </c>
      <c r="C24" s="5" t="s">
        <v>116</v>
      </c>
      <c r="D24" s="6" t="s">
        <v>64</v>
      </c>
      <c r="E24" s="6">
        <v>10</v>
      </c>
      <c r="F24" s="17">
        <v>45</v>
      </c>
      <c r="G24" s="17">
        <f>F24*E24</f>
        <v>450</v>
      </c>
      <c r="H24" s="86"/>
      <c r="I24" s="79"/>
      <c r="J24" s="90">
        <v>0</v>
      </c>
      <c r="K24" s="91">
        <f t="shared" si="1"/>
        <v>0</v>
      </c>
    </row>
    <row r="25" spans="1:11" ht="15">
      <c r="A25" s="21">
        <v>17</v>
      </c>
      <c r="B25" s="26" t="s">
        <v>47</v>
      </c>
      <c r="C25" s="25" t="s">
        <v>69</v>
      </c>
      <c r="D25" s="6" t="s">
        <v>16</v>
      </c>
      <c r="E25" s="6">
        <v>2</v>
      </c>
      <c r="F25" s="17">
        <v>240</v>
      </c>
      <c r="G25" s="17">
        <f>F25*E25</f>
        <v>480</v>
      </c>
      <c r="H25" s="86"/>
      <c r="I25" s="79"/>
      <c r="J25" s="90">
        <v>0</v>
      </c>
      <c r="K25" s="91">
        <f t="shared" si="1"/>
        <v>0</v>
      </c>
    </row>
    <row r="26" spans="1:11" ht="25.5">
      <c r="A26" s="21">
        <v>18</v>
      </c>
      <c r="B26" s="26" t="s">
        <v>44</v>
      </c>
      <c r="C26" s="25" t="s">
        <v>117</v>
      </c>
      <c r="D26" s="6" t="s">
        <v>16</v>
      </c>
      <c r="E26" s="6">
        <v>4</v>
      </c>
      <c r="F26" s="17">
        <v>110</v>
      </c>
      <c r="G26" s="17">
        <f>F26*E26</f>
        <v>440</v>
      </c>
      <c r="H26" s="86"/>
      <c r="I26" s="79"/>
      <c r="J26" s="90">
        <v>0</v>
      </c>
      <c r="K26" s="91">
        <f t="shared" si="1"/>
        <v>0</v>
      </c>
    </row>
    <row r="27" spans="1:11" ht="25.5">
      <c r="A27" s="21">
        <v>19</v>
      </c>
      <c r="B27" s="26" t="s">
        <v>44</v>
      </c>
      <c r="C27" s="25" t="s">
        <v>118</v>
      </c>
      <c r="D27" s="6" t="s">
        <v>16</v>
      </c>
      <c r="E27" s="6">
        <v>4</v>
      </c>
      <c r="F27" s="17">
        <v>110</v>
      </c>
      <c r="G27" s="17">
        <f aca="true" t="shared" si="2" ref="G27:G40">F27*E27</f>
        <v>440</v>
      </c>
      <c r="H27" s="86"/>
      <c r="I27" s="79"/>
      <c r="J27" s="90">
        <v>0</v>
      </c>
      <c r="K27" s="91">
        <f t="shared" si="1"/>
        <v>0</v>
      </c>
    </row>
    <row r="28" spans="1:11" ht="15">
      <c r="A28" s="37">
        <v>20</v>
      </c>
      <c r="B28" s="26" t="s">
        <v>22</v>
      </c>
      <c r="C28" s="25" t="s">
        <v>61</v>
      </c>
      <c r="D28" s="6" t="s">
        <v>0</v>
      </c>
      <c r="E28" s="6">
        <v>14</v>
      </c>
      <c r="F28" s="17">
        <v>114</v>
      </c>
      <c r="G28" s="17">
        <f t="shared" si="2"/>
        <v>1596</v>
      </c>
      <c r="H28" s="86"/>
      <c r="I28" s="79"/>
      <c r="J28" s="90">
        <v>0</v>
      </c>
      <c r="K28" s="91">
        <f t="shared" si="1"/>
        <v>0</v>
      </c>
    </row>
    <row r="29" spans="1:11" ht="25.5">
      <c r="A29" s="21">
        <v>21</v>
      </c>
      <c r="B29" s="6" t="s">
        <v>14</v>
      </c>
      <c r="C29" s="5" t="s">
        <v>119</v>
      </c>
      <c r="D29" s="6" t="s">
        <v>15</v>
      </c>
      <c r="E29" s="36">
        <v>15</v>
      </c>
      <c r="F29" s="27">
        <v>150</v>
      </c>
      <c r="G29" s="17">
        <f t="shared" si="2"/>
        <v>2250</v>
      </c>
      <c r="H29" s="86"/>
      <c r="I29" s="79"/>
      <c r="J29" s="90">
        <v>0</v>
      </c>
      <c r="K29" s="91">
        <f t="shared" si="1"/>
        <v>0</v>
      </c>
    </row>
    <row r="30" spans="1:11" ht="25.5">
      <c r="A30" s="3">
        <v>22</v>
      </c>
      <c r="B30" s="6" t="s">
        <v>35</v>
      </c>
      <c r="C30" s="5" t="s">
        <v>120</v>
      </c>
      <c r="D30" s="6" t="s">
        <v>0</v>
      </c>
      <c r="E30" s="6">
        <v>40</v>
      </c>
      <c r="F30" s="17">
        <v>12</v>
      </c>
      <c r="G30" s="17">
        <f t="shared" si="2"/>
        <v>480</v>
      </c>
      <c r="H30" s="86"/>
      <c r="I30" s="79"/>
      <c r="J30" s="90">
        <v>0</v>
      </c>
      <c r="K30" s="91">
        <f t="shared" si="1"/>
        <v>0</v>
      </c>
    </row>
    <row r="31" spans="1:11" ht="15">
      <c r="A31" s="3">
        <v>23</v>
      </c>
      <c r="B31" s="6" t="s">
        <v>10</v>
      </c>
      <c r="C31" s="5" t="s">
        <v>121</v>
      </c>
      <c r="D31" s="6" t="s">
        <v>0</v>
      </c>
      <c r="E31" s="6">
        <v>30</v>
      </c>
      <c r="F31" s="17">
        <v>33</v>
      </c>
      <c r="G31" s="17">
        <f t="shared" si="2"/>
        <v>990</v>
      </c>
      <c r="H31" s="86"/>
      <c r="I31" s="79"/>
      <c r="J31" s="90">
        <v>0</v>
      </c>
      <c r="K31" s="91">
        <f>SUM(J31*E31)</f>
        <v>0</v>
      </c>
    </row>
    <row r="32" spans="1:11" ht="25.5">
      <c r="A32" s="39">
        <v>24</v>
      </c>
      <c r="B32" s="32" t="s">
        <v>3</v>
      </c>
      <c r="C32" s="5" t="s">
        <v>57</v>
      </c>
      <c r="D32" s="6" t="s">
        <v>4</v>
      </c>
      <c r="E32" s="6">
        <v>80</v>
      </c>
      <c r="F32" s="17">
        <v>15</v>
      </c>
      <c r="G32" s="17">
        <f t="shared" si="2"/>
        <v>1200</v>
      </c>
      <c r="H32" s="86"/>
      <c r="I32" s="79"/>
      <c r="J32" s="90">
        <v>0</v>
      </c>
      <c r="K32" s="91">
        <f t="shared" si="1"/>
        <v>0</v>
      </c>
    </row>
    <row r="33" spans="1:11" ht="25.5">
      <c r="A33" s="21">
        <v>25</v>
      </c>
      <c r="B33" s="6" t="s">
        <v>3</v>
      </c>
      <c r="C33" s="5" t="s">
        <v>122</v>
      </c>
      <c r="D33" s="6" t="s">
        <v>4</v>
      </c>
      <c r="E33" s="6">
        <v>60</v>
      </c>
      <c r="F33" s="17">
        <v>19</v>
      </c>
      <c r="G33" s="17">
        <f t="shared" si="2"/>
        <v>1140</v>
      </c>
      <c r="H33" s="86"/>
      <c r="I33" s="79"/>
      <c r="J33" s="90">
        <v>0</v>
      </c>
      <c r="K33" s="91">
        <f t="shared" si="1"/>
        <v>0</v>
      </c>
    </row>
    <row r="34" spans="1:11" ht="15">
      <c r="A34" s="21">
        <v>26</v>
      </c>
      <c r="B34" s="31" t="s">
        <v>45</v>
      </c>
      <c r="C34" s="5" t="s">
        <v>123</v>
      </c>
      <c r="D34" s="6" t="s">
        <v>0</v>
      </c>
      <c r="E34" s="6">
        <v>20</v>
      </c>
      <c r="F34" s="17">
        <v>30</v>
      </c>
      <c r="G34" s="17">
        <f t="shared" si="2"/>
        <v>600</v>
      </c>
      <c r="H34" s="86"/>
      <c r="I34" s="79"/>
      <c r="J34" s="90">
        <v>0</v>
      </c>
      <c r="K34" s="91">
        <f t="shared" si="1"/>
        <v>0</v>
      </c>
    </row>
    <row r="35" spans="1:11" ht="15">
      <c r="A35" s="37">
        <v>27</v>
      </c>
      <c r="B35" s="42" t="s">
        <v>11</v>
      </c>
      <c r="C35" s="5" t="s">
        <v>124</v>
      </c>
      <c r="D35" s="6" t="s">
        <v>0</v>
      </c>
      <c r="E35" s="6">
        <v>10</v>
      </c>
      <c r="F35" s="17">
        <v>63</v>
      </c>
      <c r="G35" s="17">
        <f t="shared" si="2"/>
        <v>630</v>
      </c>
      <c r="H35" s="86"/>
      <c r="I35" s="79"/>
      <c r="J35" s="90">
        <v>0</v>
      </c>
      <c r="K35" s="91">
        <f t="shared" si="1"/>
        <v>0</v>
      </c>
    </row>
    <row r="36" spans="1:11" ht="25.5">
      <c r="A36" s="21">
        <v>28</v>
      </c>
      <c r="B36" s="13" t="s">
        <v>5</v>
      </c>
      <c r="C36" s="22" t="s">
        <v>125</v>
      </c>
      <c r="D36" s="13" t="s">
        <v>16</v>
      </c>
      <c r="E36" s="13">
        <v>40</v>
      </c>
      <c r="F36" s="18">
        <v>40</v>
      </c>
      <c r="G36" s="18">
        <f t="shared" si="2"/>
        <v>1600</v>
      </c>
      <c r="H36" s="86"/>
      <c r="I36" s="79"/>
      <c r="J36" s="90">
        <v>0</v>
      </c>
      <c r="K36" s="91">
        <f t="shared" si="1"/>
        <v>0</v>
      </c>
    </row>
    <row r="37" spans="1:11" ht="25.5">
      <c r="A37" s="21">
        <v>29</v>
      </c>
      <c r="B37" s="6" t="s">
        <v>26</v>
      </c>
      <c r="C37" s="5" t="s">
        <v>126</v>
      </c>
      <c r="D37" s="6" t="s">
        <v>0</v>
      </c>
      <c r="E37" s="6">
        <v>30</v>
      </c>
      <c r="F37" s="17">
        <v>60</v>
      </c>
      <c r="G37" s="17">
        <f t="shared" si="2"/>
        <v>1800</v>
      </c>
      <c r="H37" s="86"/>
      <c r="I37" s="79"/>
      <c r="J37" s="90">
        <v>0</v>
      </c>
      <c r="K37" s="91">
        <f t="shared" si="1"/>
        <v>0</v>
      </c>
    </row>
    <row r="38" spans="1:11" ht="15">
      <c r="A38" s="37">
        <v>30</v>
      </c>
      <c r="B38" s="26" t="s">
        <v>70</v>
      </c>
      <c r="C38" s="25" t="s">
        <v>127</v>
      </c>
      <c r="D38" s="6" t="s">
        <v>0</v>
      </c>
      <c r="E38" s="6">
        <v>20</v>
      </c>
      <c r="F38" s="17">
        <v>93</v>
      </c>
      <c r="G38" s="17">
        <f t="shared" si="2"/>
        <v>1860</v>
      </c>
      <c r="H38" s="86"/>
      <c r="I38" s="79"/>
      <c r="J38" s="90">
        <v>0</v>
      </c>
      <c r="K38" s="91">
        <f t="shared" si="1"/>
        <v>0</v>
      </c>
    </row>
    <row r="39" spans="1:11" ht="15">
      <c r="A39" s="21">
        <v>31</v>
      </c>
      <c r="B39" s="6" t="s">
        <v>71</v>
      </c>
      <c r="C39" s="5" t="s">
        <v>128</v>
      </c>
      <c r="D39" s="6" t="s">
        <v>0</v>
      </c>
      <c r="E39" s="6">
        <v>6</v>
      </c>
      <c r="F39" s="17">
        <v>199</v>
      </c>
      <c r="G39" s="17">
        <f t="shared" si="2"/>
        <v>1194</v>
      </c>
      <c r="H39" s="86"/>
      <c r="I39" s="79"/>
      <c r="J39" s="90">
        <v>0</v>
      </c>
      <c r="K39" s="91">
        <f t="shared" si="1"/>
        <v>0</v>
      </c>
    </row>
    <row r="40" spans="1:11" ht="15">
      <c r="A40" s="21">
        <v>32</v>
      </c>
      <c r="B40" s="6" t="s">
        <v>28</v>
      </c>
      <c r="C40" s="5" t="s">
        <v>29</v>
      </c>
      <c r="D40" s="6" t="s">
        <v>0</v>
      </c>
      <c r="E40" s="6">
        <v>12</v>
      </c>
      <c r="F40" s="17">
        <v>70</v>
      </c>
      <c r="G40" s="17">
        <f t="shared" si="2"/>
        <v>840</v>
      </c>
      <c r="H40" s="86"/>
      <c r="I40" s="79"/>
      <c r="J40" s="90">
        <v>0</v>
      </c>
      <c r="K40" s="91">
        <f t="shared" si="1"/>
        <v>0</v>
      </c>
    </row>
    <row r="41" spans="1:11" ht="15">
      <c r="A41" s="39">
        <v>33</v>
      </c>
      <c r="B41" s="51" t="s">
        <v>58</v>
      </c>
      <c r="C41" s="52" t="s">
        <v>59</v>
      </c>
      <c r="D41" s="13" t="s">
        <v>0</v>
      </c>
      <c r="E41" s="51">
        <v>2</v>
      </c>
      <c r="F41" s="17">
        <v>50</v>
      </c>
      <c r="G41" s="53">
        <f>E41*F41</f>
        <v>100</v>
      </c>
      <c r="H41" s="86"/>
      <c r="I41" s="79"/>
      <c r="J41" s="90">
        <v>0</v>
      </c>
      <c r="K41" s="91">
        <f t="shared" si="1"/>
        <v>0</v>
      </c>
    </row>
    <row r="42" spans="1:11" ht="15">
      <c r="A42" s="21">
        <v>34</v>
      </c>
      <c r="B42" s="15" t="s">
        <v>19</v>
      </c>
      <c r="C42" s="5" t="s">
        <v>20</v>
      </c>
      <c r="D42" s="6" t="s">
        <v>9</v>
      </c>
      <c r="E42" s="38">
        <v>2</v>
      </c>
      <c r="F42" s="17">
        <v>45</v>
      </c>
      <c r="G42" s="17">
        <f>F42*E42</f>
        <v>90</v>
      </c>
      <c r="H42" s="86"/>
      <c r="I42" s="79"/>
      <c r="J42" s="90">
        <v>0</v>
      </c>
      <c r="K42" s="91">
        <f t="shared" si="1"/>
        <v>0</v>
      </c>
    </row>
    <row r="43" spans="1:11" ht="15">
      <c r="A43" s="21">
        <v>35</v>
      </c>
      <c r="B43" s="6" t="s">
        <v>21</v>
      </c>
      <c r="C43" s="5" t="s">
        <v>129</v>
      </c>
      <c r="D43" s="6" t="s">
        <v>0</v>
      </c>
      <c r="E43" s="6">
        <v>2</v>
      </c>
      <c r="F43" s="17">
        <v>70</v>
      </c>
      <c r="G43" s="17">
        <f>F43*E43</f>
        <v>140</v>
      </c>
      <c r="H43" s="87"/>
      <c r="I43" s="79"/>
      <c r="J43" s="90">
        <v>0</v>
      </c>
      <c r="K43" s="91">
        <f t="shared" si="1"/>
        <v>0</v>
      </c>
    </row>
    <row r="44" spans="1:11" s="10" customFormat="1" ht="15.75" thickBot="1">
      <c r="A44" s="68"/>
      <c r="B44" s="69" t="s">
        <v>56</v>
      </c>
      <c r="C44" s="70"/>
      <c r="D44" s="71"/>
      <c r="E44" s="71"/>
      <c r="F44" s="72"/>
      <c r="G44" s="72">
        <f>SUM(G12:G43)</f>
        <v>39300</v>
      </c>
      <c r="H44" s="73"/>
      <c r="I44" s="80"/>
      <c r="J44" s="80"/>
      <c r="K44" s="72">
        <f>SUM(K12:K43)</f>
        <v>0</v>
      </c>
    </row>
    <row r="45" spans="1:11" ht="15.75" thickTop="1">
      <c r="A45" s="21">
        <v>36</v>
      </c>
      <c r="B45" s="6" t="s">
        <v>71</v>
      </c>
      <c r="C45" s="5" t="s">
        <v>128</v>
      </c>
      <c r="D45" s="6" t="s">
        <v>0</v>
      </c>
      <c r="E45" s="6">
        <v>6</v>
      </c>
      <c r="F45" s="17">
        <v>199</v>
      </c>
      <c r="G45" s="17">
        <f aca="true" t="shared" si="3" ref="G45:G54">F45*E45</f>
        <v>1194</v>
      </c>
      <c r="H45" s="60"/>
      <c r="I45" s="79"/>
      <c r="J45" s="90">
        <v>0</v>
      </c>
      <c r="K45" s="91">
        <f>SUM(J45*E45)</f>
        <v>0</v>
      </c>
    </row>
    <row r="46" spans="1:11" ht="15">
      <c r="A46" s="39">
        <v>37</v>
      </c>
      <c r="B46" s="6" t="s">
        <v>14</v>
      </c>
      <c r="C46" s="5" t="s">
        <v>130</v>
      </c>
      <c r="D46" s="6" t="s">
        <v>0</v>
      </c>
      <c r="E46" s="6">
        <v>36</v>
      </c>
      <c r="F46" s="17">
        <v>70</v>
      </c>
      <c r="G46" s="17">
        <f t="shared" si="3"/>
        <v>2520</v>
      </c>
      <c r="H46" s="86" t="s">
        <v>99</v>
      </c>
      <c r="I46" s="79"/>
      <c r="J46" s="90">
        <v>0</v>
      </c>
      <c r="K46" s="91">
        <f aca="true" t="shared" si="4" ref="K46:K54">SUM(J46*E46)</f>
        <v>0</v>
      </c>
    </row>
    <row r="47" spans="1:11" ht="25.5">
      <c r="A47" s="39">
        <v>38</v>
      </c>
      <c r="B47" s="6" t="s">
        <v>38</v>
      </c>
      <c r="C47" s="5" t="s">
        <v>107</v>
      </c>
      <c r="D47" s="6" t="s">
        <v>0</v>
      </c>
      <c r="E47" s="6">
        <v>20</v>
      </c>
      <c r="F47" s="17">
        <v>39</v>
      </c>
      <c r="G47" s="17">
        <f t="shared" si="3"/>
        <v>780</v>
      </c>
      <c r="H47" s="86"/>
      <c r="I47" s="79"/>
      <c r="J47" s="90">
        <v>0</v>
      </c>
      <c r="K47" s="91">
        <f t="shared" si="4"/>
        <v>0</v>
      </c>
    </row>
    <row r="48" spans="1:11" ht="15">
      <c r="A48" s="37">
        <v>39</v>
      </c>
      <c r="B48" s="26" t="s">
        <v>70</v>
      </c>
      <c r="C48" s="25" t="s">
        <v>127</v>
      </c>
      <c r="D48" s="6" t="s">
        <v>0</v>
      </c>
      <c r="E48" s="6">
        <v>15</v>
      </c>
      <c r="F48" s="17">
        <v>93</v>
      </c>
      <c r="G48" s="17">
        <f t="shared" si="3"/>
        <v>1395</v>
      </c>
      <c r="H48" s="86"/>
      <c r="I48" s="79"/>
      <c r="J48" s="90">
        <v>0</v>
      </c>
      <c r="K48" s="91">
        <f t="shared" si="4"/>
        <v>0</v>
      </c>
    </row>
    <row r="49" spans="1:11" ht="15">
      <c r="A49" s="37">
        <v>40</v>
      </c>
      <c r="B49" s="23" t="s">
        <v>13</v>
      </c>
      <c r="C49" s="5" t="s">
        <v>131</v>
      </c>
      <c r="D49" s="6" t="s">
        <v>0</v>
      </c>
      <c r="E49" s="6">
        <v>10</v>
      </c>
      <c r="F49" s="17">
        <v>98</v>
      </c>
      <c r="G49" s="17">
        <f t="shared" si="3"/>
        <v>980</v>
      </c>
      <c r="H49" s="86"/>
      <c r="I49" s="79"/>
      <c r="J49" s="90">
        <v>0</v>
      </c>
      <c r="K49" s="91">
        <f t="shared" si="4"/>
        <v>0</v>
      </c>
    </row>
    <row r="50" spans="1:11" ht="15">
      <c r="A50" s="37">
        <v>41</v>
      </c>
      <c r="B50" s="23" t="s">
        <v>13</v>
      </c>
      <c r="C50" s="5" t="s">
        <v>131</v>
      </c>
      <c r="D50" s="6" t="s">
        <v>0</v>
      </c>
      <c r="E50" s="6">
        <v>10</v>
      </c>
      <c r="F50" s="17">
        <v>92</v>
      </c>
      <c r="G50" s="17">
        <f t="shared" si="3"/>
        <v>920</v>
      </c>
      <c r="H50" s="86"/>
      <c r="I50" s="79"/>
      <c r="J50" s="90">
        <v>0</v>
      </c>
      <c r="K50" s="91">
        <f t="shared" si="4"/>
        <v>0</v>
      </c>
    </row>
    <row r="51" spans="1:11" ht="15">
      <c r="A51" s="21">
        <v>42</v>
      </c>
      <c r="B51" s="32" t="s">
        <v>46</v>
      </c>
      <c r="C51" s="5" t="s">
        <v>132</v>
      </c>
      <c r="D51" s="6" t="s">
        <v>0</v>
      </c>
      <c r="E51" s="6">
        <v>20</v>
      </c>
      <c r="F51" s="17">
        <v>66</v>
      </c>
      <c r="G51" s="17">
        <f t="shared" si="3"/>
        <v>1320</v>
      </c>
      <c r="H51" s="86"/>
      <c r="I51" s="79"/>
      <c r="J51" s="90">
        <v>0</v>
      </c>
      <c r="K51" s="91">
        <f t="shared" si="4"/>
        <v>0</v>
      </c>
    </row>
    <row r="52" spans="1:11" ht="25.5">
      <c r="A52" s="3">
        <v>43</v>
      </c>
      <c r="B52" s="29" t="s">
        <v>37</v>
      </c>
      <c r="C52" s="24" t="s">
        <v>40</v>
      </c>
      <c r="D52" s="6" t="s">
        <v>6</v>
      </c>
      <c r="E52" s="6">
        <v>8</v>
      </c>
      <c r="F52" s="17">
        <v>379</v>
      </c>
      <c r="G52" s="17">
        <f t="shared" si="3"/>
        <v>3032</v>
      </c>
      <c r="H52" s="86"/>
      <c r="I52" s="79"/>
      <c r="J52" s="90">
        <v>0</v>
      </c>
      <c r="K52" s="91">
        <f t="shared" si="4"/>
        <v>0</v>
      </c>
    </row>
    <row r="53" spans="1:11" ht="25.5">
      <c r="A53" s="21">
        <v>44</v>
      </c>
      <c r="B53" s="42" t="s">
        <v>24</v>
      </c>
      <c r="C53" s="5" t="s">
        <v>133</v>
      </c>
      <c r="D53" s="6" t="s">
        <v>16</v>
      </c>
      <c r="E53" s="38">
        <v>4</v>
      </c>
      <c r="F53" s="17">
        <v>350</v>
      </c>
      <c r="G53" s="17">
        <f t="shared" si="3"/>
        <v>1400</v>
      </c>
      <c r="H53" s="86"/>
      <c r="I53" s="79"/>
      <c r="J53" s="90">
        <v>0</v>
      </c>
      <c r="K53" s="91">
        <f t="shared" si="4"/>
        <v>0</v>
      </c>
    </row>
    <row r="54" spans="1:11" ht="25.5">
      <c r="A54" s="3">
        <v>45</v>
      </c>
      <c r="B54" s="6" t="s">
        <v>38</v>
      </c>
      <c r="C54" s="5" t="s">
        <v>134</v>
      </c>
      <c r="D54" s="6" t="s">
        <v>0</v>
      </c>
      <c r="E54" s="6">
        <v>3</v>
      </c>
      <c r="F54" s="17">
        <v>51</v>
      </c>
      <c r="G54" s="17">
        <f t="shared" si="3"/>
        <v>153</v>
      </c>
      <c r="H54" s="87"/>
      <c r="I54" s="79"/>
      <c r="J54" s="90">
        <v>0</v>
      </c>
      <c r="K54" s="91">
        <f t="shared" si="4"/>
        <v>0</v>
      </c>
    </row>
    <row r="55" spans="1:11" s="10" customFormat="1" ht="15.75" thickBot="1">
      <c r="A55" s="68"/>
      <c r="B55" s="69" t="s">
        <v>56</v>
      </c>
      <c r="C55" s="70"/>
      <c r="D55" s="71"/>
      <c r="E55" s="71"/>
      <c r="F55" s="72"/>
      <c r="G55" s="72">
        <f>SUM(G45:G54)</f>
        <v>13694</v>
      </c>
      <c r="H55" s="73"/>
      <c r="I55" s="80"/>
      <c r="J55" s="80"/>
      <c r="K55" s="72">
        <f>SUM(K45:K54)</f>
        <v>0</v>
      </c>
    </row>
    <row r="56" spans="1:11" ht="39" thickTop="1">
      <c r="A56" s="3">
        <v>46</v>
      </c>
      <c r="B56" s="6" t="s">
        <v>7</v>
      </c>
      <c r="C56" s="5" t="s">
        <v>135</v>
      </c>
      <c r="D56" s="6" t="s">
        <v>0</v>
      </c>
      <c r="E56" s="6">
        <v>24</v>
      </c>
      <c r="F56" s="17">
        <v>33</v>
      </c>
      <c r="G56" s="17">
        <f aca="true" t="shared" si="5" ref="G56:G67">F56*E56</f>
        <v>792</v>
      </c>
      <c r="H56" s="85" t="s">
        <v>180</v>
      </c>
      <c r="I56" s="79"/>
      <c r="J56" s="90">
        <v>0</v>
      </c>
      <c r="K56" s="91">
        <f>SUM(J56*E56)</f>
        <v>0</v>
      </c>
    </row>
    <row r="57" spans="1:11" ht="25.5">
      <c r="A57" s="21">
        <v>47</v>
      </c>
      <c r="B57" s="6" t="s">
        <v>14</v>
      </c>
      <c r="C57" s="5" t="s">
        <v>119</v>
      </c>
      <c r="D57" s="6" t="s">
        <v>15</v>
      </c>
      <c r="E57" s="36">
        <v>3</v>
      </c>
      <c r="F57" s="27">
        <v>113</v>
      </c>
      <c r="G57" s="17">
        <f t="shared" si="5"/>
        <v>339</v>
      </c>
      <c r="H57" s="86"/>
      <c r="I57" s="79"/>
      <c r="J57" s="90">
        <v>0</v>
      </c>
      <c r="K57" s="91">
        <f aca="true" t="shared" si="6" ref="K57:K67">SUM(J57*E57)</f>
        <v>0</v>
      </c>
    </row>
    <row r="58" spans="1:11" ht="25.5">
      <c r="A58" s="3">
        <v>48</v>
      </c>
      <c r="B58" s="6" t="s">
        <v>38</v>
      </c>
      <c r="C58" s="5" t="s">
        <v>107</v>
      </c>
      <c r="D58" s="6" t="s">
        <v>0</v>
      </c>
      <c r="E58" s="6">
        <v>40</v>
      </c>
      <c r="F58" s="17">
        <v>39</v>
      </c>
      <c r="G58" s="17">
        <f t="shared" si="5"/>
        <v>1560</v>
      </c>
      <c r="H58" s="86"/>
      <c r="I58" s="79"/>
      <c r="J58" s="90">
        <v>0</v>
      </c>
      <c r="K58" s="91">
        <f t="shared" si="6"/>
        <v>0</v>
      </c>
    </row>
    <row r="59" spans="1:11" ht="15">
      <c r="A59" s="39">
        <v>49</v>
      </c>
      <c r="B59" s="6" t="s">
        <v>14</v>
      </c>
      <c r="C59" s="5" t="s">
        <v>130</v>
      </c>
      <c r="D59" s="6" t="s">
        <v>0</v>
      </c>
      <c r="E59" s="6">
        <v>24</v>
      </c>
      <c r="F59" s="17">
        <v>70</v>
      </c>
      <c r="G59" s="17">
        <f t="shared" si="5"/>
        <v>1680</v>
      </c>
      <c r="H59" s="86"/>
      <c r="I59" s="79"/>
      <c r="J59" s="90">
        <v>0</v>
      </c>
      <c r="K59" s="91">
        <f t="shared" si="6"/>
        <v>0</v>
      </c>
    </row>
    <row r="60" spans="1:11" ht="25.5">
      <c r="A60" s="21">
        <v>50</v>
      </c>
      <c r="B60" s="6" t="s">
        <v>65</v>
      </c>
      <c r="C60" s="5" t="s">
        <v>136</v>
      </c>
      <c r="D60" s="6" t="s">
        <v>0</v>
      </c>
      <c r="E60" s="6">
        <v>2</v>
      </c>
      <c r="F60" s="17">
        <v>467</v>
      </c>
      <c r="G60" s="17">
        <f t="shared" si="5"/>
        <v>934</v>
      </c>
      <c r="H60" s="86"/>
      <c r="I60" s="79"/>
      <c r="J60" s="90">
        <v>0</v>
      </c>
      <c r="K60" s="91">
        <f t="shared" si="6"/>
        <v>0</v>
      </c>
    </row>
    <row r="61" spans="1:11" ht="15">
      <c r="A61" s="3">
        <v>51</v>
      </c>
      <c r="B61" s="34" t="s">
        <v>12</v>
      </c>
      <c r="C61" s="19" t="s">
        <v>137</v>
      </c>
      <c r="D61" s="14" t="s">
        <v>0</v>
      </c>
      <c r="E61" s="14">
        <v>10</v>
      </c>
      <c r="F61" s="30">
        <v>20</v>
      </c>
      <c r="G61" s="20">
        <f t="shared" si="5"/>
        <v>200</v>
      </c>
      <c r="H61" s="86"/>
      <c r="I61" s="79"/>
      <c r="J61" s="90">
        <v>0</v>
      </c>
      <c r="K61" s="91">
        <f t="shared" si="6"/>
        <v>0</v>
      </c>
    </row>
    <row r="62" spans="1:11" ht="25.5">
      <c r="A62" s="21">
        <v>52</v>
      </c>
      <c r="B62" s="23" t="s">
        <v>24</v>
      </c>
      <c r="C62" s="5" t="s">
        <v>138</v>
      </c>
      <c r="D62" s="6" t="s">
        <v>16</v>
      </c>
      <c r="E62" s="6">
        <v>7</v>
      </c>
      <c r="F62" s="17">
        <v>188</v>
      </c>
      <c r="G62" s="17">
        <f t="shared" si="5"/>
        <v>1316</v>
      </c>
      <c r="H62" s="86"/>
      <c r="I62" s="79"/>
      <c r="J62" s="90">
        <v>0</v>
      </c>
      <c r="K62" s="91">
        <f t="shared" si="6"/>
        <v>0</v>
      </c>
    </row>
    <row r="63" spans="1:11" ht="25.5">
      <c r="A63" s="37">
        <v>53</v>
      </c>
      <c r="B63" s="41" t="s">
        <v>50</v>
      </c>
      <c r="C63" s="46" t="s">
        <v>139</v>
      </c>
      <c r="D63" s="6" t="s">
        <v>16</v>
      </c>
      <c r="E63" s="38">
        <v>40</v>
      </c>
      <c r="F63" s="17">
        <v>22</v>
      </c>
      <c r="G63" s="17">
        <f t="shared" si="5"/>
        <v>880</v>
      </c>
      <c r="H63" s="86"/>
      <c r="I63" s="79"/>
      <c r="J63" s="90">
        <v>0</v>
      </c>
      <c r="K63" s="91">
        <f t="shared" si="6"/>
        <v>0</v>
      </c>
    </row>
    <row r="64" spans="1:11" ht="15">
      <c r="A64" s="21">
        <v>54</v>
      </c>
      <c r="B64" s="6" t="s">
        <v>44</v>
      </c>
      <c r="C64" s="54" t="s">
        <v>72</v>
      </c>
      <c r="D64" s="6" t="s">
        <v>49</v>
      </c>
      <c r="E64" s="6">
        <v>10</v>
      </c>
      <c r="F64" s="17">
        <v>20</v>
      </c>
      <c r="G64" s="17">
        <f t="shared" si="5"/>
        <v>200</v>
      </c>
      <c r="H64" s="86"/>
      <c r="I64" s="79"/>
      <c r="J64" s="90">
        <v>0</v>
      </c>
      <c r="K64" s="91">
        <f t="shared" si="6"/>
        <v>0</v>
      </c>
    </row>
    <row r="65" spans="1:11" ht="25.5">
      <c r="A65" s="3">
        <v>55</v>
      </c>
      <c r="B65" s="6" t="s">
        <v>3</v>
      </c>
      <c r="C65" s="5" t="s">
        <v>140</v>
      </c>
      <c r="D65" s="6" t="s">
        <v>4</v>
      </c>
      <c r="E65" s="6">
        <v>10</v>
      </c>
      <c r="F65" s="17">
        <v>79</v>
      </c>
      <c r="G65" s="17">
        <f t="shared" si="5"/>
        <v>790</v>
      </c>
      <c r="H65" s="86"/>
      <c r="I65" s="79"/>
      <c r="J65" s="90">
        <v>0</v>
      </c>
      <c r="K65" s="91">
        <f t="shared" si="6"/>
        <v>0</v>
      </c>
    </row>
    <row r="66" spans="1:11" ht="25.5">
      <c r="A66" s="39">
        <v>56</v>
      </c>
      <c r="B66" s="14" t="s">
        <v>3</v>
      </c>
      <c r="C66" s="25" t="s">
        <v>73</v>
      </c>
      <c r="D66" s="14" t="s">
        <v>4</v>
      </c>
      <c r="E66" s="50">
        <v>20</v>
      </c>
      <c r="F66" s="20">
        <v>30</v>
      </c>
      <c r="G66" s="17">
        <f t="shared" si="5"/>
        <v>600</v>
      </c>
      <c r="H66" s="86"/>
      <c r="I66" s="79"/>
      <c r="J66" s="90">
        <v>0</v>
      </c>
      <c r="K66" s="91">
        <f t="shared" si="6"/>
        <v>0</v>
      </c>
    </row>
    <row r="67" spans="1:11" ht="25.5">
      <c r="A67" s="37">
        <v>57</v>
      </c>
      <c r="B67" s="6" t="s">
        <v>41</v>
      </c>
      <c r="C67" s="5" t="s">
        <v>141</v>
      </c>
      <c r="D67" s="6" t="s">
        <v>0</v>
      </c>
      <c r="E67" s="75">
        <v>24</v>
      </c>
      <c r="F67" s="17">
        <v>60</v>
      </c>
      <c r="G67" s="17">
        <f t="shared" si="5"/>
        <v>1440</v>
      </c>
      <c r="H67" s="87"/>
      <c r="I67" s="79"/>
      <c r="J67" s="90">
        <v>0</v>
      </c>
      <c r="K67" s="91">
        <f t="shared" si="6"/>
        <v>0</v>
      </c>
    </row>
    <row r="68" spans="1:11" s="10" customFormat="1" ht="15.75" thickBot="1">
      <c r="A68" s="68"/>
      <c r="B68" s="69" t="s">
        <v>56</v>
      </c>
      <c r="C68" s="70"/>
      <c r="D68" s="71"/>
      <c r="E68" s="71"/>
      <c r="F68" s="72"/>
      <c r="G68" s="72">
        <f>SUM(G56:G67)</f>
        <v>10731</v>
      </c>
      <c r="H68" s="73"/>
      <c r="I68" s="81"/>
      <c r="J68" s="81"/>
      <c r="K68" s="72">
        <f>SUM(K56:K67)</f>
        <v>0</v>
      </c>
    </row>
    <row r="69" spans="1:11" ht="26.25" thickTop="1">
      <c r="A69" s="61">
        <v>58</v>
      </c>
      <c r="B69" s="47" t="s">
        <v>43</v>
      </c>
      <c r="C69" s="48" t="s">
        <v>113</v>
      </c>
      <c r="D69" s="47" t="s">
        <v>0</v>
      </c>
      <c r="E69" s="47">
        <v>18</v>
      </c>
      <c r="F69" s="59">
        <v>45</v>
      </c>
      <c r="G69" s="59">
        <f aca="true" t="shared" si="7" ref="G69:G86">F69*E69</f>
        <v>810</v>
      </c>
      <c r="H69" s="85" t="s">
        <v>100</v>
      </c>
      <c r="I69" s="78"/>
      <c r="J69" s="88">
        <v>0</v>
      </c>
      <c r="K69" s="89">
        <f>SUM(J69*E69)</f>
        <v>0</v>
      </c>
    </row>
    <row r="70" spans="1:11" ht="25.5">
      <c r="A70" s="21">
        <v>59</v>
      </c>
      <c r="B70" s="6" t="s">
        <v>43</v>
      </c>
      <c r="C70" s="5" t="s">
        <v>142</v>
      </c>
      <c r="D70" s="6" t="s">
        <v>0</v>
      </c>
      <c r="E70" s="6">
        <v>3</v>
      </c>
      <c r="F70" s="17">
        <v>39</v>
      </c>
      <c r="G70" s="17">
        <f t="shared" si="7"/>
        <v>117</v>
      </c>
      <c r="H70" s="86"/>
      <c r="I70" s="79"/>
      <c r="J70" s="90">
        <v>0</v>
      </c>
      <c r="K70" s="91">
        <f aca="true" t="shared" si="8" ref="K70:K86">SUM(J70*E70)</f>
        <v>0</v>
      </c>
    </row>
    <row r="71" spans="1:11" ht="25.5">
      <c r="A71" s="3">
        <v>60</v>
      </c>
      <c r="B71" s="6" t="s">
        <v>7</v>
      </c>
      <c r="C71" s="5" t="s">
        <v>143</v>
      </c>
      <c r="D71" s="6" t="s">
        <v>0</v>
      </c>
      <c r="E71" s="6">
        <v>10</v>
      </c>
      <c r="F71" s="17">
        <v>30</v>
      </c>
      <c r="G71" s="17">
        <f t="shared" si="7"/>
        <v>300</v>
      </c>
      <c r="H71" s="86"/>
      <c r="I71" s="79"/>
      <c r="J71" s="90">
        <v>0</v>
      </c>
      <c r="K71" s="91">
        <f t="shared" si="8"/>
        <v>0</v>
      </c>
    </row>
    <row r="72" spans="1:11" ht="25.5">
      <c r="A72" s="21">
        <v>61</v>
      </c>
      <c r="B72" s="29" t="s">
        <v>43</v>
      </c>
      <c r="C72" s="5" t="s">
        <v>144</v>
      </c>
      <c r="D72" s="6" t="s">
        <v>0</v>
      </c>
      <c r="E72" s="6">
        <v>15</v>
      </c>
      <c r="F72" s="17">
        <v>36</v>
      </c>
      <c r="G72" s="17">
        <f t="shared" si="7"/>
        <v>540</v>
      </c>
      <c r="H72" s="86"/>
      <c r="I72" s="79"/>
      <c r="J72" s="90">
        <v>0</v>
      </c>
      <c r="K72" s="91">
        <f t="shared" si="8"/>
        <v>0</v>
      </c>
    </row>
    <row r="73" spans="1:11" ht="25.5">
      <c r="A73" s="3">
        <v>62</v>
      </c>
      <c r="B73" s="6" t="s">
        <v>7</v>
      </c>
      <c r="C73" s="35" t="s">
        <v>145</v>
      </c>
      <c r="D73" s="6" t="s">
        <v>15</v>
      </c>
      <c r="E73" s="6">
        <v>6</v>
      </c>
      <c r="F73" s="17">
        <v>269</v>
      </c>
      <c r="G73" s="17">
        <f t="shared" si="7"/>
        <v>1614</v>
      </c>
      <c r="H73" s="86"/>
      <c r="I73" s="79"/>
      <c r="J73" s="90">
        <v>0</v>
      </c>
      <c r="K73" s="91">
        <f t="shared" si="8"/>
        <v>0</v>
      </c>
    </row>
    <row r="74" spans="1:11" ht="25.5">
      <c r="A74" s="21">
        <v>63</v>
      </c>
      <c r="B74" s="6" t="s">
        <v>18</v>
      </c>
      <c r="C74" s="5" t="s">
        <v>146</v>
      </c>
      <c r="D74" s="6" t="s">
        <v>0</v>
      </c>
      <c r="E74" s="6">
        <v>12</v>
      </c>
      <c r="F74" s="17">
        <v>33</v>
      </c>
      <c r="G74" s="17">
        <f t="shared" si="7"/>
        <v>396</v>
      </c>
      <c r="H74" s="86"/>
      <c r="I74" s="79"/>
      <c r="J74" s="90">
        <v>0</v>
      </c>
      <c r="K74" s="91">
        <f t="shared" si="8"/>
        <v>0</v>
      </c>
    </row>
    <row r="75" spans="1:11" ht="15">
      <c r="A75" s="3">
        <v>64</v>
      </c>
      <c r="B75" s="6" t="s">
        <v>10</v>
      </c>
      <c r="C75" s="5" t="s">
        <v>147</v>
      </c>
      <c r="D75" s="6" t="s">
        <v>0</v>
      </c>
      <c r="E75" s="6">
        <v>8</v>
      </c>
      <c r="F75" s="17">
        <v>33</v>
      </c>
      <c r="G75" s="17">
        <f t="shared" si="7"/>
        <v>264</v>
      </c>
      <c r="H75" s="86"/>
      <c r="I75" s="79"/>
      <c r="J75" s="90">
        <v>0</v>
      </c>
      <c r="K75" s="91">
        <f t="shared" si="8"/>
        <v>0</v>
      </c>
    </row>
    <row r="76" spans="1:11" ht="15">
      <c r="A76" s="21">
        <v>65</v>
      </c>
      <c r="B76" s="6" t="s">
        <v>14</v>
      </c>
      <c r="C76" s="5" t="s">
        <v>51</v>
      </c>
      <c r="D76" s="6" t="s">
        <v>0</v>
      </c>
      <c r="E76" s="37">
        <v>4</v>
      </c>
      <c r="F76" s="16">
        <v>150</v>
      </c>
      <c r="G76" s="16">
        <f t="shared" si="7"/>
        <v>600</v>
      </c>
      <c r="H76" s="86"/>
      <c r="I76" s="79"/>
      <c r="J76" s="90">
        <v>0</v>
      </c>
      <c r="K76" s="91">
        <f t="shared" si="8"/>
        <v>0</v>
      </c>
    </row>
    <row r="77" spans="1:11" ht="38.25">
      <c r="A77" s="21">
        <v>66</v>
      </c>
      <c r="B77" s="6" t="s">
        <v>25</v>
      </c>
      <c r="C77" s="5" t="s">
        <v>148</v>
      </c>
      <c r="D77" s="6" t="s">
        <v>0</v>
      </c>
      <c r="E77" s="6">
        <v>1</v>
      </c>
      <c r="F77" s="17">
        <v>450</v>
      </c>
      <c r="G77" s="17">
        <f t="shared" si="7"/>
        <v>450</v>
      </c>
      <c r="H77" s="86"/>
      <c r="I77" s="79"/>
      <c r="J77" s="90">
        <v>0</v>
      </c>
      <c r="K77" s="91">
        <f t="shared" si="8"/>
        <v>0</v>
      </c>
    </row>
    <row r="78" spans="1:11" ht="25.5">
      <c r="A78" s="3">
        <v>67</v>
      </c>
      <c r="B78" s="6" t="s">
        <v>18</v>
      </c>
      <c r="C78" s="25" t="s">
        <v>115</v>
      </c>
      <c r="D78" s="6" t="s">
        <v>0</v>
      </c>
      <c r="E78" s="6">
        <v>3</v>
      </c>
      <c r="F78" s="17">
        <v>66</v>
      </c>
      <c r="G78" s="17">
        <f t="shared" si="7"/>
        <v>198</v>
      </c>
      <c r="H78" s="86"/>
      <c r="I78" s="79"/>
      <c r="J78" s="90">
        <v>0</v>
      </c>
      <c r="K78" s="91">
        <f t="shared" si="8"/>
        <v>0</v>
      </c>
    </row>
    <row r="79" spans="1:11" ht="15">
      <c r="A79" s="3">
        <v>68</v>
      </c>
      <c r="B79" s="34" t="s">
        <v>12</v>
      </c>
      <c r="C79" s="19" t="s">
        <v>137</v>
      </c>
      <c r="D79" s="14" t="s">
        <v>0</v>
      </c>
      <c r="E79" s="14">
        <v>14</v>
      </c>
      <c r="F79" s="30">
        <v>20</v>
      </c>
      <c r="G79" s="20">
        <f t="shared" si="7"/>
        <v>280</v>
      </c>
      <c r="H79" s="86"/>
      <c r="I79" s="79"/>
      <c r="J79" s="90">
        <v>0</v>
      </c>
      <c r="K79" s="91">
        <f t="shared" si="8"/>
        <v>0</v>
      </c>
    </row>
    <row r="80" spans="1:11" ht="25.5">
      <c r="A80" s="3">
        <v>69</v>
      </c>
      <c r="B80" s="15" t="s">
        <v>13</v>
      </c>
      <c r="C80" s="5" t="s">
        <v>17</v>
      </c>
      <c r="D80" s="6" t="s">
        <v>0</v>
      </c>
      <c r="E80" s="38">
        <v>7</v>
      </c>
      <c r="F80" s="17">
        <v>30</v>
      </c>
      <c r="G80" s="17">
        <f t="shared" si="7"/>
        <v>210</v>
      </c>
      <c r="H80" s="86"/>
      <c r="I80" s="79"/>
      <c r="J80" s="90">
        <v>0</v>
      </c>
      <c r="K80" s="91">
        <f t="shared" si="8"/>
        <v>0</v>
      </c>
    </row>
    <row r="81" spans="1:11" ht="15">
      <c r="A81" s="39">
        <v>70</v>
      </c>
      <c r="B81" s="6" t="s">
        <v>27</v>
      </c>
      <c r="C81" s="5" t="s">
        <v>74</v>
      </c>
      <c r="D81" s="6" t="s">
        <v>0</v>
      </c>
      <c r="E81" s="6">
        <v>30</v>
      </c>
      <c r="F81" s="17">
        <v>47</v>
      </c>
      <c r="G81" s="17">
        <f t="shared" si="7"/>
        <v>1410</v>
      </c>
      <c r="H81" s="86"/>
      <c r="I81" s="79"/>
      <c r="J81" s="90">
        <v>0</v>
      </c>
      <c r="K81" s="91">
        <f t="shared" si="8"/>
        <v>0</v>
      </c>
    </row>
    <row r="82" spans="1:11" ht="15">
      <c r="A82" s="21">
        <v>71</v>
      </c>
      <c r="B82" s="13" t="s">
        <v>23</v>
      </c>
      <c r="C82" s="22" t="s">
        <v>149</v>
      </c>
      <c r="D82" s="13" t="s">
        <v>0</v>
      </c>
      <c r="E82" s="13">
        <v>6</v>
      </c>
      <c r="F82" s="18">
        <v>74</v>
      </c>
      <c r="G82" s="18">
        <f t="shared" si="7"/>
        <v>444</v>
      </c>
      <c r="H82" s="86"/>
      <c r="I82" s="79"/>
      <c r="J82" s="90">
        <v>0</v>
      </c>
      <c r="K82" s="91">
        <f t="shared" si="8"/>
        <v>0</v>
      </c>
    </row>
    <row r="83" spans="1:11" ht="25.5">
      <c r="A83" s="21">
        <v>72</v>
      </c>
      <c r="B83" s="43" t="s">
        <v>3</v>
      </c>
      <c r="C83" s="45" t="s">
        <v>52</v>
      </c>
      <c r="D83" s="6" t="s">
        <v>4</v>
      </c>
      <c r="E83" s="6">
        <v>40</v>
      </c>
      <c r="F83" s="17">
        <v>18.4</v>
      </c>
      <c r="G83" s="17">
        <f t="shared" si="7"/>
        <v>736</v>
      </c>
      <c r="H83" s="86"/>
      <c r="I83" s="79"/>
      <c r="J83" s="90">
        <v>0</v>
      </c>
      <c r="K83" s="91">
        <f t="shared" si="8"/>
        <v>0</v>
      </c>
    </row>
    <row r="84" spans="1:11" ht="38.25">
      <c r="A84" s="3">
        <v>73</v>
      </c>
      <c r="B84" s="6" t="s">
        <v>3</v>
      </c>
      <c r="C84" s="5" t="s">
        <v>150</v>
      </c>
      <c r="D84" s="6" t="s">
        <v>4</v>
      </c>
      <c r="E84" s="6">
        <v>5</v>
      </c>
      <c r="F84" s="17">
        <v>79</v>
      </c>
      <c r="G84" s="17">
        <f t="shared" si="7"/>
        <v>395</v>
      </c>
      <c r="H84" s="86"/>
      <c r="I84" s="79"/>
      <c r="J84" s="90">
        <v>0</v>
      </c>
      <c r="K84" s="91">
        <f t="shared" si="8"/>
        <v>0</v>
      </c>
    </row>
    <row r="85" spans="1:11" ht="25.5">
      <c r="A85" s="21">
        <v>74</v>
      </c>
      <c r="B85" s="6" t="s">
        <v>24</v>
      </c>
      <c r="C85" s="44" t="s">
        <v>34</v>
      </c>
      <c r="D85" s="6" t="s">
        <v>0</v>
      </c>
      <c r="E85" s="6">
        <v>48</v>
      </c>
      <c r="F85" s="17">
        <v>38</v>
      </c>
      <c r="G85" s="17">
        <f t="shared" si="7"/>
        <v>1824</v>
      </c>
      <c r="H85" s="86"/>
      <c r="I85" s="79"/>
      <c r="J85" s="90">
        <v>0</v>
      </c>
      <c r="K85" s="91">
        <f t="shared" si="8"/>
        <v>0</v>
      </c>
    </row>
    <row r="86" spans="1:11" ht="25.5">
      <c r="A86" s="3">
        <v>75</v>
      </c>
      <c r="B86" s="15" t="s">
        <v>37</v>
      </c>
      <c r="C86" s="24" t="s">
        <v>40</v>
      </c>
      <c r="D86" s="6" t="s">
        <v>6</v>
      </c>
      <c r="E86" s="6">
        <v>8</v>
      </c>
      <c r="F86" s="17">
        <v>379</v>
      </c>
      <c r="G86" s="17">
        <f t="shared" si="7"/>
        <v>3032</v>
      </c>
      <c r="H86" s="87"/>
      <c r="I86" s="79"/>
      <c r="J86" s="90">
        <v>0</v>
      </c>
      <c r="K86" s="91">
        <f t="shared" si="8"/>
        <v>0</v>
      </c>
    </row>
    <row r="87" spans="1:11" s="10" customFormat="1" ht="15.75" thickBot="1">
      <c r="A87" s="68"/>
      <c r="B87" s="69" t="s">
        <v>56</v>
      </c>
      <c r="C87" s="70"/>
      <c r="D87" s="71"/>
      <c r="E87" s="71"/>
      <c r="F87" s="72"/>
      <c r="G87" s="72">
        <f>SUM(G69:G86)</f>
        <v>13620</v>
      </c>
      <c r="H87" s="73"/>
      <c r="I87" s="81"/>
      <c r="J87" s="81"/>
      <c r="K87" s="72">
        <f>SUM(K69:K86)</f>
        <v>0</v>
      </c>
    </row>
    <row r="88" spans="1:11" ht="26.25" thickTop="1">
      <c r="A88" s="56">
        <v>76</v>
      </c>
      <c r="B88" s="47" t="s">
        <v>21</v>
      </c>
      <c r="C88" s="48" t="s">
        <v>151</v>
      </c>
      <c r="D88" s="47" t="s">
        <v>0</v>
      </c>
      <c r="E88" s="47">
        <v>1</v>
      </c>
      <c r="F88" s="59">
        <v>70</v>
      </c>
      <c r="G88" s="59">
        <f>F88*E88</f>
        <v>70</v>
      </c>
      <c r="H88" s="85" t="s">
        <v>181</v>
      </c>
      <c r="I88" s="78"/>
      <c r="J88" s="88">
        <v>0</v>
      </c>
      <c r="K88" s="89">
        <f>SUM(J88*E88)</f>
        <v>0</v>
      </c>
    </row>
    <row r="89" spans="1:11" ht="15">
      <c r="A89" s="37">
        <v>77</v>
      </c>
      <c r="B89" s="51" t="s">
        <v>58</v>
      </c>
      <c r="C89" s="52" t="s">
        <v>75</v>
      </c>
      <c r="D89" s="13" t="s">
        <v>0</v>
      </c>
      <c r="E89" s="51">
        <v>3</v>
      </c>
      <c r="F89" s="17">
        <v>50</v>
      </c>
      <c r="G89" s="53">
        <f>E89*F89</f>
        <v>150</v>
      </c>
      <c r="H89" s="86"/>
      <c r="I89" s="79"/>
      <c r="J89" s="90">
        <v>0</v>
      </c>
      <c r="K89" s="91">
        <f aca="true" t="shared" si="9" ref="K89:K90">SUM(J89*E89)</f>
        <v>0</v>
      </c>
    </row>
    <row r="90" spans="1:11" ht="15">
      <c r="A90" s="21">
        <v>78</v>
      </c>
      <c r="B90" s="15" t="s">
        <v>19</v>
      </c>
      <c r="C90" s="5" t="s">
        <v>76</v>
      </c>
      <c r="D90" s="6" t="s">
        <v>9</v>
      </c>
      <c r="E90" s="38">
        <v>1</v>
      </c>
      <c r="F90" s="17">
        <v>36</v>
      </c>
      <c r="G90" s="17">
        <f>F90*E90</f>
        <v>36</v>
      </c>
      <c r="H90" s="87"/>
      <c r="I90" s="79"/>
      <c r="J90" s="90">
        <v>0</v>
      </c>
      <c r="K90" s="91">
        <f t="shared" si="9"/>
        <v>0</v>
      </c>
    </row>
    <row r="91" spans="1:11" s="10" customFormat="1" ht="15.75" thickBot="1">
      <c r="A91" s="68"/>
      <c r="B91" s="69" t="s">
        <v>56</v>
      </c>
      <c r="C91" s="70"/>
      <c r="D91" s="71"/>
      <c r="E91" s="71"/>
      <c r="F91" s="72"/>
      <c r="G91" s="72">
        <f>SUM(G88:G90)</f>
        <v>256</v>
      </c>
      <c r="H91" s="73"/>
      <c r="I91" s="81"/>
      <c r="J91" s="81"/>
      <c r="K91" s="72">
        <f>SUM(K88:K90)</f>
        <v>0</v>
      </c>
    </row>
    <row r="92" spans="1:11" ht="26.25" thickTop="1">
      <c r="A92" s="56">
        <v>79</v>
      </c>
      <c r="B92" s="47" t="s">
        <v>2</v>
      </c>
      <c r="C92" s="48" t="s">
        <v>152</v>
      </c>
      <c r="D92" s="47" t="s">
        <v>0</v>
      </c>
      <c r="E92" s="47">
        <v>6</v>
      </c>
      <c r="F92" s="59">
        <v>38</v>
      </c>
      <c r="G92" s="59">
        <f aca="true" t="shared" si="10" ref="G92:G108">F92*E92</f>
        <v>228</v>
      </c>
      <c r="H92" s="85" t="s">
        <v>101</v>
      </c>
      <c r="I92" s="78"/>
      <c r="J92" s="88">
        <v>0</v>
      </c>
      <c r="K92" s="89">
        <f>SUM(J92*E92)</f>
        <v>0</v>
      </c>
    </row>
    <row r="93" spans="1:11" ht="25.5">
      <c r="A93" s="3">
        <v>80</v>
      </c>
      <c r="B93" s="33" t="s">
        <v>41</v>
      </c>
      <c r="C93" s="5" t="s">
        <v>153</v>
      </c>
      <c r="D93" s="6" t="s">
        <v>0</v>
      </c>
      <c r="E93" s="6">
        <v>6</v>
      </c>
      <c r="F93" s="17">
        <v>60</v>
      </c>
      <c r="G93" s="17">
        <f t="shared" si="10"/>
        <v>360</v>
      </c>
      <c r="H93" s="86"/>
      <c r="I93" s="79"/>
      <c r="J93" s="90">
        <v>0</v>
      </c>
      <c r="K93" s="91">
        <f aca="true" t="shared" si="11" ref="K93:K126">SUM(J93*E93)</f>
        <v>0</v>
      </c>
    </row>
    <row r="94" spans="1:11" ht="25.5">
      <c r="A94" s="39">
        <v>81</v>
      </c>
      <c r="B94" s="6" t="s">
        <v>7</v>
      </c>
      <c r="C94" s="5" t="s">
        <v>154</v>
      </c>
      <c r="D94" s="6" t="s">
        <v>0</v>
      </c>
      <c r="E94" s="6">
        <v>30</v>
      </c>
      <c r="F94" s="17">
        <v>36</v>
      </c>
      <c r="G94" s="17">
        <f t="shared" si="10"/>
        <v>1080</v>
      </c>
      <c r="H94" s="86"/>
      <c r="I94" s="79"/>
      <c r="J94" s="90">
        <v>0</v>
      </c>
      <c r="K94" s="91">
        <f t="shared" si="11"/>
        <v>0</v>
      </c>
    </row>
    <row r="95" spans="1:11" ht="25.5">
      <c r="A95" s="21">
        <v>82</v>
      </c>
      <c r="B95" s="6" t="s">
        <v>43</v>
      </c>
      <c r="C95" s="5" t="s">
        <v>113</v>
      </c>
      <c r="D95" s="6" t="s">
        <v>0</v>
      </c>
      <c r="E95" s="6">
        <v>12</v>
      </c>
      <c r="F95" s="17">
        <v>40</v>
      </c>
      <c r="G95" s="17">
        <f t="shared" si="10"/>
        <v>480</v>
      </c>
      <c r="H95" s="86"/>
      <c r="I95" s="79"/>
      <c r="J95" s="90">
        <v>0</v>
      </c>
      <c r="K95" s="91">
        <f t="shared" si="11"/>
        <v>0</v>
      </c>
    </row>
    <row r="96" spans="1:11" ht="25.5">
      <c r="A96" s="21">
        <v>83</v>
      </c>
      <c r="B96" s="6" t="s">
        <v>25</v>
      </c>
      <c r="C96" s="22" t="s">
        <v>173</v>
      </c>
      <c r="D96" s="6" t="s">
        <v>0</v>
      </c>
      <c r="E96" s="6">
        <v>6</v>
      </c>
      <c r="F96" s="17">
        <v>45</v>
      </c>
      <c r="G96" s="17">
        <f t="shared" si="10"/>
        <v>270</v>
      </c>
      <c r="H96" s="86"/>
      <c r="I96" s="79"/>
      <c r="J96" s="90">
        <v>0</v>
      </c>
      <c r="K96" s="91">
        <f t="shared" si="11"/>
        <v>0</v>
      </c>
    </row>
    <row r="97" spans="1:11" ht="25.5">
      <c r="A97" s="21">
        <v>84</v>
      </c>
      <c r="B97" s="6" t="s">
        <v>25</v>
      </c>
      <c r="C97" s="5" t="s">
        <v>155</v>
      </c>
      <c r="D97" s="6" t="s">
        <v>0</v>
      </c>
      <c r="E97" s="6">
        <v>6</v>
      </c>
      <c r="F97" s="17">
        <v>27</v>
      </c>
      <c r="G97" s="17">
        <f t="shared" si="10"/>
        <v>162</v>
      </c>
      <c r="H97" s="86"/>
      <c r="I97" s="79"/>
      <c r="J97" s="90">
        <v>0</v>
      </c>
      <c r="K97" s="91">
        <f t="shared" si="11"/>
        <v>0</v>
      </c>
    </row>
    <row r="98" spans="1:11" ht="25.5">
      <c r="A98" s="39">
        <v>85</v>
      </c>
      <c r="B98" s="6" t="s">
        <v>26</v>
      </c>
      <c r="C98" s="5" t="s">
        <v>126</v>
      </c>
      <c r="D98" s="6" t="s">
        <v>0</v>
      </c>
      <c r="E98" s="49">
        <v>6</v>
      </c>
      <c r="F98" s="17">
        <v>70</v>
      </c>
      <c r="G98" s="17">
        <f t="shared" si="10"/>
        <v>420</v>
      </c>
      <c r="H98" s="86"/>
      <c r="I98" s="79"/>
      <c r="J98" s="90">
        <v>0</v>
      </c>
      <c r="K98" s="91">
        <f t="shared" si="11"/>
        <v>0</v>
      </c>
    </row>
    <row r="99" spans="1:11" ht="15">
      <c r="A99" s="3">
        <v>86</v>
      </c>
      <c r="B99" s="6" t="s">
        <v>8</v>
      </c>
      <c r="C99" s="5" t="s">
        <v>111</v>
      </c>
      <c r="D99" s="6" t="s">
        <v>0</v>
      </c>
      <c r="E99" s="6">
        <v>4</v>
      </c>
      <c r="F99" s="17">
        <v>50</v>
      </c>
      <c r="G99" s="17">
        <f t="shared" si="10"/>
        <v>200</v>
      </c>
      <c r="H99" s="86"/>
      <c r="I99" s="79"/>
      <c r="J99" s="90">
        <v>0</v>
      </c>
      <c r="K99" s="91">
        <f t="shared" si="11"/>
        <v>0</v>
      </c>
    </row>
    <row r="100" spans="1:11" ht="15">
      <c r="A100" s="37">
        <v>87</v>
      </c>
      <c r="B100" s="6" t="s">
        <v>14</v>
      </c>
      <c r="C100" s="5" t="s">
        <v>60</v>
      </c>
      <c r="D100" s="6" t="s">
        <v>0</v>
      </c>
      <c r="E100" s="6">
        <v>2</v>
      </c>
      <c r="F100" s="17">
        <v>185</v>
      </c>
      <c r="G100" s="17">
        <f t="shared" si="10"/>
        <v>370</v>
      </c>
      <c r="H100" s="86"/>
      <c r="I100" s="79"/>
      <c r="J100" s="90">
        <v>0</v>
      </c>
      <c r="K100" s="91">
        <f t="shared" si="11"/>
        <v>0</v>
      </c>
    </row>
    <row r="101" spans="1:11" ht="15">
      <c r="A101" s="21">
        <v>88</v>
      </c>
      <c r="B101" s="31" t="s">
        <v>45</v>
      </c>
      <c r="C101" s="5" t="s">
        <v>156</v>
      </c>
      <c r="D101" s="6" t="s">
        <v>0</v>
      </c>
      <c r="E101" s="6">
        <v>5</v>
      </c>
      <c r="F101" s="17">
        <v>37</v>
      </c>
      <c r="G101" s="17">
        <f t="shared" si="10"/>
        <v>185</v>
      </c>
      <c r="H101" s="86"/>
      <c r="I101" s="79"/>
      <c r="J101" s="90">
        <v>0</v>
      </c>
      <c r="K101" s="91">
        <f t="shared" si="11"/>
        <v>0</v>
      </c>
    </row>
    <row r="102" spans="1:11" ht="15">
      <c r="A102" s="39">
        <v>89</v>
      </c>
      <c r="B102" s="6" t="s">
        <v>14</v>
      </c>
      <c r="C102" s="5" t="s">
        <v>157</v>
      </c>
      <c r="D102" s="6" t="s">
        <v>0</v>
      </c>
      <c r="E102" s="6">
        <v>5</v>
      </c>
      <c r="F102" s="17">
        <v>130</v>
      </c>
      <c r="G102" s="17">
        <f t="shared" si="10"/>
        <v>650</v>
      </c>
      <c r="H102" s="86"/>
      <c r="I102" s="79"/>
      <c r="J102" s="90">
        <v>0</v>
      </c>
      <c r="K102" s="91">
        <f t="shared" si="11"/>
        <v>0</v>
      </c>
    </row>
    <row r="103" spans="1:11" ht="38.25">
      <c r="A103" s="3">
        <v>90</v>
      </c>
      <c r="B103" s="15" t="s">
        <v>48</v>
      </c>
      <c r="C103" s="5" t="s">
        <v>158</v>
      </c>
      <c r="D103" s="6" t="s">
        <v>0</v>
      </c>
      <c r="E103" s="38">
        <v>10</v>
      </c>
      <c r="F103" s="17">
        <v>30</v>
      </c>
      <c r="G103" s="17">
        <f t="shared" si="10"/>
        <v>300</v>
      </c>
      <c r="H103" s="86"/>
      <c r="I103" s="79"/>
      <c r="J103" s="90">
        <v>0</v>
      </c>
      <c r="K103" s="91">
        <f t="shared" si="11"/>
        <v>0</v>
      </c>
    </row>
    <row r="104" spans="1:11" ht="15">
      <c r="A104" s="3">
        <v>91</v>
      </c>
      <c r="B104" s="34" t="s">
        <v>12</v>
      </c>
      <c r="C104" s="19" t="s">
        <v>137</v>
      </c>
      <c r="D104" s="14" t="s">
        <v>0</v>
      </c>
      <c r="E104" s="14">
        <v>6</v>
      </c>
      <c r="F104" s="30">
        <v>40</v>
      </c>
      <c r="G104" s="20">
        <f t="shared" si="10"/>
        <v>240</v>
      </c>
      <c r="H104" s="86"/>
      <c r="I104" s="79"/>
      <c r="J104" s="90">
        <v>0</v>
      </c>
      <c r="K104" s="91">
        <f t="shared" si="11"/>
        <v>0</v>
      </c>
    </row>
    <row r="105" spans="1:11" ht="25.5">
      <c r="A105" s="3">
        <v>92</v>
      </c>
      <c r="B105" s="15" t="s">
        <v>5</v>
      </c>
      <c r="C105" s="5" t="s">
        <v>159</v>
      </c>
      <c r="D105" s="6" t="s">
        <v>16</v>
      </c>
      <c r="E105" s="38">
        <v>4</v>
      </c>
      <c r="F105" s="17">
        <v>14</v>
      </c>
      <c r="G105" s="17">
        <f t="shared" si="10"/>
        <v>56</v>
      </c>
      <c r="H105" s="86"/>
      <c r="I105" s="79"/>
      <c r="J105" s="90">
        <v>0</v>
      </c>
      <c r="K105" s="91">
        <f t="shared" si="11"/>
        <v>0</v>
      </c>
    </row>
    <row r="106" spans="1:11" ht="15">
      <c r="A106" s="39">
        <v>93</v>
      </c>
      <c r="B106" s="6" t="s">
        <v>54</v>
      </c>
      <c r="C106" s="5" t="s">
        <v>160</v>
      </c>
      <c r="D106" s="6" t="s">
        <v>0</v>
      </c>
      <c r="E106" s="6">
        <v>4</v>
      </c>
      <c r="F106" s="17">
        <v>25</v>
      </c>
      <c r="G106" s="17">
        <f t="shared" si="10"/>
        <v>100</v>
      </c>
      <c r="H106" s="86"/>
      <c r="I106" s="79"/>
      <c r="J106" s="90">
        <v>0</v>
      </c>
      <c r="K106" s="91">
        <f t="shared" si="11"/>
        <v>0</v>
      </c>
    </row>
    <row r="107" spans="1:11" ht="25.5">
      <c r="A107" s="21">
        <v>94</v>
      </c>
      <c r="B107" s="13" t="s">
        <v>27</v>
      </c>
      <c r="C107" s="22" t="s">
        <v>161</v>
      </c>
      <c r="D107" s="13" t="s">
        <v>16</v>
      </c>
      <c r="E107" s="13">
        <v>14</v>
      </c>
      <c r="F107" s="18">
        <v>39</v>
      </c>
      <c r="G107" s="18">
        <f t="shared" si="10"/>
        <v>546</v>
      </c>
      <c r="H107" s="86"/>
      <c r="I107" s="79"/>
      <c r="J107" s="90">
        <v>0</v>
      </c>
      <c r="K107" s="91">
        <f t="shared" si="11"/>
        <v>0</v>
      </c>
    </row>
    <row r="108" spans="1:11" ht="15">
      <c r="A108" s="21">
        <v>95</v>
      </c>
      <c r="B108" s="23" t="s">
        <v>13</v>
      </c>
      <c r="C108" s="5" t="s">
        <v>162</v>
      </c>
      <c r="D108" s="6" t="s">
        <v>0</v>
      </c>
      <c r="E108" s="6">
        <v>6</v>
      </c>
      <c r="F108" s="17">
        <v>50</v>
      </c>
      <c r="G108" s="17">
        <f t="shared" si="10"/>
        <v>300</v>
      </c>
      <c r="H108" s="86"/>
      <c r="I108" s="79"/>
      <c r="J108" s="90">
        <v>0</v>
      </c>
      <c r="K108" s="91">
        <f t="shared" si="11"/>
        <v>0</v>
      </c>
    </row>
    <row r="109" spans="1:11" ht="15">
      <c r="A109" s="37">
        <v>96</v>
      </c>
      <c r="B109" s="6" t="s">
        <v>62</v>
      </c>
      <c r="C109" s="5" t="s">
        <v>163</v>
      </c>
      <c r="D109" s="6" t="s">
        <v>77</v>
      </c>
      <c r="E109" s="6">
        <v>2</v>
      </c>
      <c r="F109" s="17">
        <v>60</v>
      </c>
      <c r="G109" s="17">
        <f>F109*E109</f>
        <v>120</v>
      </c>
      <c r="H109" s="86"/>
      <c r="I109" s="79"/>
      <c r="J109" s="90">
        <v>0</v>
      </c>
      <c r="K109" s="91">
        <f t="shared" si="11"/>
        <v>0</v>
      </c>
    </row>
    <row r="110" spans="1:11" ht="25.5">
      <c r="A110" s="21">
        <v>97</v>
      </c>
      <c r="B110" s="26" t="s">
        <v>30</v>
      </c>
      <c r="C110" s="25" t="s">
        <v>164</v>
      </c>
      <c r="D110" s="6" t="s">
        <v>0</v>
      </c>
      <c r="E110" s="6">
        <v>4</v>
      </c>
      <c r="F110" s="17">
        <v>60</v>
      </c>
      <c r="G110" s="17">
        <f aca="true" t="shared" si="12" ref="G110:G125">F110*E110</f>
        <v>240</v>
      </c>
      <c r="H110" s="86"/>
      <c r="I110" s="79"/>
      <c r="J110" s="90">
        <v>0</v>
      </c>
      <c r="K110" s="91">
        <f t="shared" si="11"/>
        <v>0</v>
      </c>
    </row>
    <row r="111" spans="1:11" ht="25.5">
      <c r="A111" s="21">
        <v>98</v>
      </c>
      <c r="B111" s="32" t="s">
        <v>30</v>
      </c>
      <c r="C111" s="5" t="s">
        <v>165</v>
      </c>
      <c r="D111" s="6" t="s">
        <v>0</v>
      </c>
      <c r="E111" s="6">
        <v>1</v>
      </c>
      <c r="F111" s="17">
        <v>114</v>
      </c>
      <c r="G111" s="17">
        <f t="shared" si="12"/>
        <v>114</v>
      </c>
      <c r="H111" s="86"/>
      <c r="I111" s="79"/>
      <c r="J111" s="90">
        <v>0</v>
      </c>
      <c r="K111" s="91">
        <f t="shared" si="11"/>
        <v>0</v>
      </c>
    </row>
    <row r="112" spans="1:11" ht="38.25">
      <c r="A112" s="21">
        <v>99</v>
      </c>
      <c r="B112" s="6" t="s">
        <v>30</v>
      </c>
      <c r="C112" s="5" t="s">
        <v>166</v>
      </c>
      <c r="D112" s="6" t="s">
        <v>16</v>
      </c>
      <c r="E112" s="6">
        <v>2</v>
      </c>
      <c r="F112" s="17">
        <v>200</v>
      </c>
      <c r="G112" s="17">
        <f t="shared" si="12"/>
        <v>400</v>
      </c>
      <c r="H112" s="86"/>
      <c r="I112" s="79"/>
      <c r="J112" s="90">
        <v>0</v>
      </c>
      <c r="K112" s="91">
        <f t="shared" si="11"/>
        <v>0</v>
      </c>
    </row>
    <row r="113" spans="1:11" ht="25.5">
      <c r="A113" s="21">
        <v>100</v>
      </c>
      <c r="B113" s="32" t="s">
        <v>30</v>
      </c>
      <c r="C113" s="5" t="s">
        <v>167</v>
      </c>
      <c r="D113" s="6" t="s">
        <v>0</v>
      </c>
      <c r="E113" s="6">
        <v>4</v>
      </c>
      <c r="F113" s="17">
        <v>50</v>
      </c>
      <c r="G113" s="17">
        <f t="shared" si="12"/>
        <v>200</v>
      </c>
      <c r="H113" s="86"/>
      <c r="I113" s="79"/>
      <c r="J113" s="90">
        <v>0</v>
      </c>
      <c r="K113" s="91">
        <f t="shared" si="11"/>
        <v>0</v>
      </c>
    </row>
    <row r="114" spans="1:11" ht="25.5">
      <c r="A114" s="21">
        <v>101</v>
      </c>
      <c r="B114" s="6" t="s">
        <v>3</v>
      </c>
      <c r="C114" s="5" t="s">
        <v>122</v>
      </c>
      <c r="D114" s="6" t="s">
        <v>4</v>
      </c>
      <c r="E114" s="6">
        <v>15</v>
      </c>
      <c r="F114" s="17">
        <v>19</v>
      </c>
      <c r="G114" s="17">
        <f t="shared" si="12"/>
        <v>285</v>
      </c>
      <c r="H114" s="86"/>
      <c r="I114" s="79"/>
      <c r="J114" s="90">
        <v>0</v>
      </c>
      <c r="K114" s="91">
        <f t="shared" si="11"/>
        <v>0</v>
      </c>
    </row>
    <row r="115" spans="1:11" ht="25.5">
      <c r="A115" s="21">
        <v>102</v>
      </c>
      <c r="B115" s="43" t="s">
        <v>3</v>
      </c>
      <c r="C115" s="45" t="s">
        <v>52</v>
      </c>
      <c r="D115" s="6" t="s">
        <v>4</v>
      </c>
      <c r="E115" s="6">
        <v>10</v>
      </c>
      <c r="F115" s="17">
        <v>23</v>
      </c>
      <c r="G115" s="17">
        <f t="shared" si="12"/>
        <v>230</v>
      </c>
      <c r="H115" s="86"/>
      <c r="I115" s="79"/>
      <c r="J115" s="90">
        <v>0</v>
      </c>
      <c r="K115" s="91">
        <f t="shared" si="11"/>
        <v>0</v>
      </c>
    </row>
    <row r="116" spans="1:11" ht="38.25">
      <c r="A116" s="3">
        <v>103</v>
      </c>
      <c r="B116" s="6" t="s">
        <v>3</v>
      </c>
      <c r="C116" s="5" t="s">
        <v>168</v>
      </c>
      <c r="D116" s="6" t="s">
        <v>4</v>
      </c>
      <c r="E116" s="6">
        <v>2</v>
      </c>
      <c r="F116" s="17">
        <v>80</v>
      </c>
      <c r="G116" s="17">
        <f t="shared" si="12"/>
        <v>160</v>
      </c>
      <c r="H116" s="86"/>
      <c r="I116" s="79"/>
      <c r="J116" s="90">
        <v>0</v>
      </c>
      <c r="K116" s="91">
        <f t="shared" si="11"/>
        <v>0</v>
      </c>
    </row>
    <row r="117" spans="1:11" ht="15">
      <c r="A117" s="21">
        <v>104</v>
      </c>
      <c r="B117" s="6" t="s">
        <v>31</v>
      </c>
      <c r="C117" s="5" t="s">
        <v>32</v>
      </c>
      <c r="D117" s="6" t="s">
        <v>0</v>
      </c>
      <c r="E117" s="6">
        <v>2</v>
      </c>
      <c r="F117" s="17">
        <v>100</v>
      </c>
      <c r="G117" s="17">
        <f t="shared" si="12"/>
        <v>200</v>
      </c>
      <c r="H117" s="86"/>
      <c r="I117" s="79"/>
      <c r="J117" s="90">
        <v>0</v>
      </c>
      <c r="K117" s="91">
        <f t="shared" si="11"/>
        <v>0</v>
      </c>
    </row>
    <row r="118" spans="1:11" ht="15">
      <c r="A118" s="21">
        <v>105</v>
      </c>
      <c r="B118" s="6" t="s">
        <v>31</v>
      </c>
      <c r="C118" s="5" t="s">
        <v>33</v>
      </c>
      <c r="D118" s="6" t="s">
        <v>0</v>
      </c>
      <c r="E118" s="6">
        <v>1</v>
      </c>
      <c r="F118" s="17">
        <v>35</v>
      </c>
      <c r="G118" s="17">
        <f t="shared" si="12"/>
        <v>35</v>
      </c>
      <c r="H118" s="86"/>
      <c r="I118" s="79"/>
      <c r="J118" s="90">
        <v>0</v>
      </c>
      <c r="K118" s="91">
        <f t="shared" si="11"/>
        <v>0</v>
      </c>
    </row>
    <row r="119" spans="1:11" ht="25.5">
      <c r="A119" s="3">
        <v>106</v>
      </c>
      <c r="B119" s="15" t="s">
        <v>36</v>
      </c>
      <c r="C119" s="5" t="s">
        <v>169</v>
      </c>
      <c r="D119" s="6" t="s">
        <v>16</v>
      </c>
      <c r="E119" s="38">
        <v>10</v>
      </c>
      <c r="F119" s="17">
        <v>25</v>
      </c>
      <c r="G119" s="17">
        <f t="shared" si="12"/>
        <v>250</v>
      </c>
      <c r="H119" s="86"/>
      <c r="I119" s="79"/>
      <c r="J119" s="90">
        <v>0</v>
      </c>
      <c r="K119" s="91">
        <f t="shared" si="11"/>
        <v>0</v>
      </c>
    </row>
    <row r="120" spans="1:11" ht="25.5">
      <c r="A120" s="21">
        <v>107</v>
      </c>
      <c r="B120" s="23" t="s">
        <v>24</v>
      </c>
      <c r="C120" s="5" t="s">
        <v>138</v>
      </c>
      <c r="D120" s="6" t="s">
        <v>16</v>
      </c>
      <c r="E120" s="6">
        <v>3</v>
      </c>
      <c r="F120" s="17">
        <v>200</v>
      </c>
      <c r="G120" s="17">
        <f t="shared" si="12"/>
        <v>600</v>
      </c>
      <c r="H120" s="86"/>
      <c r="I120" s="79"/>
      <c r="J120" s="90">
        <v>0</v>
      </c>
      <c r="K120" s="91">
        <f t="shared" si="11"/>
        <v>0</v>
      </c>
    </row>
    <row r="121" spans="1:11" ht="25.5">
      <c r="A121" s="3">
        <v>108</v>
      </c>
      <c r="B121" s="29" t="s">
        <v>37</v>
      </c>
      <c r="C121" s="24" t="s">
        <v>40</v>
      </c>
      <c r="D121" s="6" t="s">
        <v>6</v>
      </c>
      <c r="E121" s="6">
        <v>6</v>
      </c>
      <c r="F121" s="17">
        <v>400</v>
      </c>
      <c r="G121" s="17">
        <f t="shared" si="12"/>
        <v>2400</v>
      </c>
      <c r="H121" s="86"/>
      <c r="I121" s="79"/>
      <c r="J121" s="90">
        <v>0</v>
      </c>
      <c r="K121" s="91">
        <f t="shared" si="11"/>
        <v>0</v>
      </c>
    </row>
    <row r="122" spans="1:11" ht="25.5">
      <c r="A122" s="21">
        <v>109</v>
      </c>
      <c r="B122" s="26" t="s">
        <v>170</v>
      </c>
      <c r="C122" s="25" t="s">
        <v>171</v>
      </c>
      <c r="D122" s="6" t="s">
        <v>0</v>
      </c>
      <c r="E122" s="6">
        <v>2</v>
      </c>
      <c r="F122" s="17">
        <v>210</v>
      </c>
      <c r="G122" s="17">
        <f t="shared" si="12"/>
        <v>420</v>
      </c>
      <c r="H122" s="86"/>
      <c r="I122" s="79"/>
      <c r="J122" s="90">
        <v>0</v>
      </c>
      <c r="K122" s="91">
        <f t="shared" si="11"/>
        <v>0</v>
      </c>
    </row>
    <row r="123" spans="1:11" ht="15">
      <c r="A123" s="21">
        <v>110</v>
      </c>
      <c r="B123" s="6" t="s">
        <v>44</v>
      </c>
      <c r="C123" s="54" t="s">
        <v>78</v>
      </c>
      <c r="D123" s="6" t="s">
        <v>6</v>
      </c>
      <c r="E123" s="6">
        <v>3</v>
      </c>
      <c r="F123" s="17">
        <v>100</v>
      </c>
      <c r="G123" s="17">
        <f t="shared" si="12"/>
        <v>300</v>
      </c>
      <c r="H123" s="86"/>
      <c r="I123" s="79"/>
      <c r="J123" s="90">
        <v>0</v>
      </c>
      <c r="K123" s="91">
        <f t="shared" si="11"/>
        <v>0</v>
      </c>
    </row>
    <row r="124" spans="1:11" ht="15">
      <c r="A124" s="21">
        <v>111</v>
      </c>
      <c r="B124" s="6" t="s">
        <v>44</v>
      </c>
      <c r="C124" s="54" t="s">
        <v>79</v>
      </c>
      <c r="D124" s="6" t="s">
        <v>6</v>
      </c>
      <c r="E124" s="6">
        <v>3</v>
      </c>
      <c r="F124" s="17">
        <v>100</v>
      </c>
      <c r="G124" s="17">
        <f t="shared" si="12"/>
        <v>300</v>
      </c>
      <c r="H124" s="86"/>
      <c r="I124" s="79"/>
      <c r="J124" s="90">
        <v>0</v>
      </c>
      <c r="K124" s="91">
        <f t="shared" si="11"/>
        <v>0</v>
      </c>
    </row>
    <row r="125" spans="1:11" ht="15">
      <c r="A125" s="21">
        <v>112</v>
      </c>
      <c r="B125" s="6" t="s">
        <v>44</v>
      </c>
      <c r="C125" s="54" t="s">
        <v>80</v>
      </c>
      <c r="D125" s="6" t="s">
        <v>6</v>
      </c>
      <c r="E125" s="6">
        <v>3</v>
      </c>
      <c r="F125" s="17">
        <v>100</v>
      </c>
      <c r="G125" s="17">
        <f t="shared" si="12"/>
        <v>300</v>
      </c>
      <c r="H125" s="86"/>
      <c r="I125" s="79"/>
      <c r="J125" s="90">
        <v>0</v>
      </c>
      <c r="K125" s="91">
        <f t="shared" si="11"/>
        <v>0</v>
      </c>
    </row>
    <row r="126" spans="1:11" ht="15">
      <c r="A126" s="21">
        <v>113</v>
      </c>
      <c r="B126" s="6" t="s">
        <v>44</v>
      </c>
      <c r="C126" s="54" t="s">
        <v>81</v>
      </c>
      <c r="D126" s="6" t="s">
        <v>6</v>
      </c>
      <c r="E126" s="6">
        <v>3</v>
      </c>
      <c r="F126" s="17">
        <v>100</v>
      </c>
      <c r="G126" s="17">
        <f aca="true" t="shared" si="13" ref="G126">F126*E126</f>
        <v>300</v>
      </c>
      <c r="H126" s="87"/>
      <c r="I126" s="79"/>
      <c r="J126" s="90">
        <v>0</v>
      </c>
      <c r="K126" s="91">
        <f t="shared" si="11"/>
        <v>0</v>
      </c>
    </row>
    <row r="127" spans="1:11" s="10" customFormat="1" ht="15.75" thickBot="1">
      <c r="A127" s="68"/>
      <c r="B127" s="69" t="s">
        <v>56</v>
      </c>
      <c r="C127" s="70"/>
      <c r="D127" s="71"/>
      <c r="E127" s="71"/>
      <c r="F127" s="72"/>
      <c r="G127" s="72">
        <f>SUM(G92:G126)</f>
        <v>12801</v>
      </c>
      <c r="H127" s="73"/>
      <c r="I127" s="81"/>
      <c r="J127" s="81"/>
      <c r="K127" s="72">
        <f>SUM(K92:K126)</f>
        <v>0</v>
      </c>
    </row>
    <row r="128" spans="1:11" ht="26.25" thickTop="1">
      <c r="A128" s="56">
        <v>114</v>
      </c>
      <c r="B128" s="47" t="s">
        <v>2</v>
      </c>
      <c r="C128" s="48" t="s">
        <v>172</v>
      </c>
      <c r="D128" s="47" t="s">
        <v>0</v>
      </c>
      <c r="E128" s="47">
        <v>4</v>
      </c>
      <c r="F128" s="59">
        <v>38</v>
      </c>
      <c r="G128" s="59">
        <f aca="true" t="shared" si="14" ref="G128">F128*E128</f>
        <v>152</v>
      </c>
      <c r="H128" s="85" t="s">
        <v>102</v>
      </c>
      <c r="I128" s="78"/>
      <c r="J128" s="88">
        <v>0</v>
      </c>
      <c r="K128" s="89">
        <f>SUM(J128*E128)</f>
        <v>0</v>
      </c>
    </row>
    <row r="129" spans="1:11" ht="25.5">
      <c r="A129" s="21">
        <v>115</v>
      </c>
      <c r="B129" s="6" t="s">
        <v>41</v>
      </c>
      <c r="C129" s="5" t="s">
        <v>153</v>
      </c>
      <c r="D129" s="6" t="s">
        <v>0</v>
      </c>
      <c r="E129" s="6">
        <v>2</v>
      </c>
      <c r="F129" s="17">
        <v>60</v>
      </c>
      <c r="G129" s="17">
        <f aca="true" t="shared" si="15" ref="G129:G146">F129*E129</f>
        <v>120</v>
      </c>
      <c r="H129" s="86"/>
      <c r="I129" s="79"/>
      <c r="J129" s="90">
        <v>0</v>
      </c>
      <c r="K129" s="91">
        <f aca="true" t="shared" si="16" ref="K129:K146">SUM(J129*E129)</f>
        <v>0</v>
      </c>
    </row>
    <row r="130" spans="1:11" ht="25.5">
      <c r="A130" s="39">
        <v>116</v>
      </c>
      <c r="B130" s="6" t="s">
        <v>43</v>
      </c>
      <c r="C130" s="5" t="s">
        <v>113</v>
      </c>
      <c r="D130" s="6" t="s">
        <v>0</v>
      </c>
      <c r="E130" s="49">
        <v>8</v>
      </c>
      <c r="F130" s="17">
        <v>40</v>
      </c>
      <c r="G130" s="17">
        <f t="shared" si="15"/>
        <v>320</v>
      </c>
      <c r="H130" s="86"/>
      <c r="I130" s="79"/>
      <c r="J130" s="90">
        <v>0</v>
      </c>
      <c r="K130" s="91">
        <f t="shared" si="16"/>
        <v>0</v>
      </c>
    </row>
    <row r="131" spans="1:11" ht="25.5">
      <c r="A131" s="21">
        <v>117</v>
      </c>
      <c r="B131" s="6" t="s">
        <v>25</v>
      </c>
      <c r="C131" s="22" t="s">
        <v>173</v>
      </c>
      <c r="D131" s="6" t="s">
        <v>0</v>
      </c>
      <c r="E131" s="6">
        <v>4</v>
      </c>
      <c r="F131" s="17">
        <v>45</v>
      </c>
      <c r="G131" s="17">
        <f t="shared" si="15"/>
        <v>180</v>
      </c>
      <c r="H131" s="86"/>
      <c r="I131" s="79"/>
      <c r="J131" s="90">
        <v>0</v>
      </c>
      <c r="K131" s="91">
        <f t="shared" si="16"/>
        <v>0</v>
      </c>
    </row>
    <row r="132" spans="1:11" ht="25.5">
      <c r="A132" s="21">
        <v>118</v>
      </c>
      <c r="B132" s="6" t="s">
        <v>25</v>
      </c>
      <c r="C132" s="5" t="s">
        <v>155</v>
      </c>
      <c r="D132" s="6" t="s">
        <v>0</v>
      </c>
      <c r="E132" s="6">
        <v>6</v>
      </c>
      <c r="F132" s="17">
        <v>27</v>
      </c>
      <c r="G132" s="17">
        <f t="shared" si="15"/>
        <v>162</v>
      </c>
      <c r="H132" s="86"/>
      <c r="I132" s="79"/>
      <c r="J132" s="90">
        <v>0</v>
      </c>
      <c r="K132" s="91">
        <f t="shared" si="16"/>
        <v>0</v>
      </c>
    </row>
    <row r="133" spans="1:11" ht="25.5">
      <c r="A133" s="21">
        <v>119</v>
      </c>
      <c r="B133" s="6" t="s">
        <v>26</v>
      </c>
      <c r="C133" s="5" t="s">
        <v>126</v>
      </c>
      <c r="D133" s="6" t="s">
        <v>0</v>
      </c>
      <c r="E133" s="6">
        <v>6</v>
      </c>
      <c r="F133" s="17">
        <v>42</v>
      </c>
      <c r="G133" s="17">
        <f t="shared" si="15"/>
        <v>252</v>
      </c>
      <c r="H133" s="86"/>
      <c r="I133" s="79"/>
      <c r="J133" s="90">
        <v>0</v>
      </c>
      <c r="K133" s="91">
        <f t="shared" si="16"/>
        <v>0</v>
      </c>
    </row>
    <row r="134" spans="1:11" ht="15">
      <c r="A134" s="3">
        <v>120</v>
      </c>
      <c r="B134" s="6" t="s">
        <v>8</v>
      </c>
      <c r="C134" s="5" t="s">
        <v>111</v>
      </c>
      <c r="D134" s="6" t="s">
        <v>0</v>
      </c>
      <c r="E134" s="6">
        <v>2</v>
      </c>
      <c r="F134" s="17">
        <v>37</v>
      </c>
      <c r="G134" s="17">
        <f t="shared" si="15"/>
        <v>74</v>
      </c>
      <c r="H134" s="86"/>
      <c r="I134" s="79"/>
      <c r="J134" s="90">
        <v>0</v>
      </c>
      <c r="K134" s="91">
        <f t="shared" si="16"/>
        <v>0</v>
      </c>
    </row>
    <row r="135" spans="1:11" ht="15">
      <c r="A135" s="37">
        <v>121</v>
      </c>
      <c r="B135" s="6" t="s">
        <v>14</v>
      </c>
      <c r="C135" s="5" t="s">
        <v>60</v>
      </c>
      <c r="D135" s="6" t="s">
        <v>0</v>
      </c>
      <c r="E135" s="6">
        <v>1</v>
      </c>
      <c r="F135" s="17">
        <v>185</v>
      </c>
      <c r="G135" s="17">
        <f t="shared" si="15"/>
        <v>185</v>
      </c>
      <c r="H135" s="86"/>
      <c r="I135" s="79"/>
      <c r="J135" s="90">
        <v>0</v>
      </c>
      <c r="K135" s="91">
        <f t="shared" si="16"/>
        <v>0</v>
      </c>
    </row>
    <row r="136" spans="1:11" ht="15">
      <c r="A136" s="21">
        <v>122</v>
      </c>
      <c r="B136" s="31" t="s">
        <v>45</v>
      </c>
      <c r="C136" s="5" t="s">
        <v>156</v>
      </c>
      <c r="D136" s="6" t="s">
        <v>0</v>
      </c>
      <c r="E136" s="6">
        <v>2</v>
      </c>
      <c r="F136" s="17">
        <v>37</v>
      </c>
      <c r="G136" s="17">
        <f t="shared" si="15"/>
        <v>74</v>
      </c>
      <c r="H136" s="86"/>
      <c r="I136" s="79"/>
      <c r="J136" s="90">
        <v>0</v>
      </c>
      <c r="K136" s="91">
        <f t="shared" si="16"/>
        <v>0</v>
      </c>
    </row>
    <row r="137" spans="1:11" ht="15">
      <c r="A137" s="39">
        <v>123</v>
      </c>
      <c r="B137" s="6" t="s">
        <v>14</v>
      </c>
      <c r="C137" s="5" t="s">
        <v>174</v>
      </c>
      <c r="D137" s="6" t="s">
        <v>0</v>
      </c>
      <c r="E137" s="6">
        <v>8</v>
      </c>
      <c r="F137" s="17">
        <v>70</v>
      </c>
      <c r="G137" s="17">
        <f t="shared" si="15"/>
        <v>560</v>
      </c>
      <c r="H137" s="86"/>
      <c r="I137" s="79"/>
      <c r="J137" s="90">
        <v>0</v>
      </c>
      <c r="K137" s="91">
        <f t="shared" si="16"/>
        <v>0</v>
      </c>
    </row>
    <row r="138" spans="1:11" ht="15">
      <c r="A138" s="3">
        <v>124</v>
      </c>
      <c r="B138" s="34" t="s">
        <v>12</v>
      </c>
      <c r="C138" s="19" t="s">
        <v>175</v>
      </c>
      <c r="D138" s="14" t="s">
        <v>0</v>
      </c>
      <c r="E138" s="14">
        <v>4</v>
      </c>
      <c r="F138" s="30">
        <v>20</v>
      </c>
      <c r="G138" s="20">
        <f t="shared" si="15"/>
        <v>80</v>
      </c>
      <c r="H138" s="86"/>
      <c r="I138" s="79"/>
      <c r="J138" s="90">
        <v>0</v>
      </c>
      <c r="K138" s="91">
        <f t="shared" si="16"/>
        <v>0</v>
      </c>
    </row>
    <row r="139" spans="1:11" ht="25.5">
      <c r="A139" s="3">
        <v>125</v>
      </c>
      <c r="B139" s="15" t="s">
        <v>5</v>
      </c>
      <c r="C139" s="5" t="s">
        <v>159</v>
      </c>
      <c r="D139" s="6" t="s">
        <v>16</v>
      </c>
      <c r="E139" s="38">
        <v>4</v>
      </c>
      <c r="F139" s="17">
        <v>14</v>
      </c>
      <c r="G139" s="17">
        <f t="shared" si="15"/>
        <v>56</v>
      </c>
      <c r="H139" s="86"/>
      <c r="I139" s="79"/>
      <c r="J139" s="90">
        <v>0</v>
      </c>
      <c r="K139" s="91">
        <f t="shared" si="16"/>
        <v>0</v>
      </c>
    </row>
    <row r="140" spans="1:11" ht="25.5">
      <c r="A140" s="21">
        <v>126</v>
      </c>
      <c r="B140" s="13" t="s">
        <v>27</v>
      </c>
      <c r="C140" s="22" t="s">
        <v>161</v>
      </c>
      <c r="D140" s="13" t="s">
        <v>16</v>
      </c>
      <c r="E140" s="13">
        <v>6</v>
      </c>
      <c r="F140" s="18">
        <v>40</v>
      </c>
      <c r="G140" s="18">
        <f t="shared" si="15"/>
        <v>240</v>
      </c>
      <c r="H140" s="86"/>
      <c r="I140" s="79"/>
      <c r="J140" s="90">
        <v>0</v>
      </c>
      <c r="K140" s="91">
        <f t="shared" si="16"/>
        <v>0</v>
      </c>
    </row>
    <row r="141" spans="1:11" ht="25.5">
      <c r="A141" s="21">
        <v>127</v>
      </c>
      <c r="B141" s="6" t="s">
        <v>3</v>
      </c>
      <c r="C141" s="5" t="s">
        <v>176</v>
      </c>
      <c r="D141" s="6" t="s">
        <v>4</v>
      </c>
      <c r="E141" s="6">
        <v>4</v>
      </c>
      <c r="F141" s="17">
        <v>15</v>
      </c>
      <c r="G141" s="17">
        <f t="shared" si="15"/>
        <v>60</v>
      </c>
      <c r="H141" s="86"/>
      <c r="I141" s="79"/>
      <c r="J141" s="90">
        <v>0</v>
      </c>
      <c r="K141" s="91">
        <f t="shared" si="16"/>
        <v>0</v>
      </c>
    </row>
    <row r="142" spans="1:11" ht="25.5">
      <c r="A142" s="21">
        <v>128</v>
      </c>
      <c r="B142" s="6" t="s">
        <v>3</v>
      </c>
      <c r="C142" s="25" t="s">
        <v>53</v>
      </c>
      <c r="D142" s="6" t="s">
        <v>4</v>
      </c>
      <c r="E142" s="6">
        <v>10</v>
      </c>
      <c r="F142" s="17">
        <v>20</v>
      </c>
      <c r="G142" s="17">
        <f t="shared" si="15"/>
        <v>200</v>
      </c>
      <c r="H142" s="86"/>
      <c r="I142" s="79"/>
      <c r="J142" s="90">
        <v>0</v>
      </c>
      <c r="K142" s="91">
        <f t="shared" si="16"/>
        <v>0</v>
      </c>
    </row>
    <row r="143" spans="1:11" ht="15">
      <c r="A143" s="21">
        <v>129</v>
      </c>
      <c r="B143" s="6" t="s">
        <v>31</v>
      </c>
      <c r="C143" s="5" t="s">
        <v>32</v>
      </c>
      <c r="D143" s="6" t="s">
        <v>0</v>
      </c>
      <c r="E143" s="6">
        <v>1</v>
      </c>
      <c r="F143" s="17">
        <v>70</v>
      </c>
      <c r="G143" s="17">
        <f t="shared" si="15"/>
        <v>70</v>
      </c>
      <c r="H143" s="86"/>
      <c r="I143" s="79"/>
      <c r="J143" s="90">
        <v>0</v>
      </c>
      <c r="K143" s="91">
        <f t="shared" si="16"/>
        <v>0</v>
      </c>
    </row>
    <row r="144" spans="1:11" ht="25.5">
      <c r="A144" s="3">
        <v>130</v>
      </c>
      <c r="B144" s="15" t="s">
        <v>36</v>
      </c>
      <c r="C144" s="5" t="s">
        <v>177</v>
      </c>
      <c r="D144" s="6" t="s">
        <v>16</v>
      </c>
      <c r="E144" s="38">
        <v>10</v>
      </c>
      <c r="F144" s="17">
        <v>18</v>
      </c>
      <c r="G144" s="17">
        <f t="shared" si="15"/>
        <v>180</v>
      </c>
      <c r="H144" s="86"/>
      <c r="I144" s="79"/>
      <c r="J144" s="90">
        <v>0</v>
      </c>
      <c r="K144" s="91">
        <f t="shared" si="16"/>
        <v>0</v>
      </c>
    </row>
    <row r="145" spans="1:11" ht="25.5">
      <c r="A145" s="21">
        <v>131</v>
      </c>
      <c r="B145" s="23" t="s">
        <v>24</v>
      </c>
      <c r="C145" s="5" t="s">
        <v>138</v>
      </c>
      <c r="D145" s="6" t="s">
        <v>16</v>
      </c>
      <c r="E145" s="6">
        <v>3</v>
      </c>
      <c r="F145" s="17">
        <v>200</v>
      </c>
      <c r="G145" s="17">
        <f t="shared" si="15"/>
        <v>600</v>
      </c>
      <c r="H145" s="86"/>
      <c r="I145" s="79"/>
      <c r="J145" s="90">
        <v>0</v>
      </c>
      <c r="K145" s="91">
        <f t="shared" si="16"/>
        <v>0</v>
      </c>
    </row>
    <row r="146" spans="1:11" ht="25.5">
      <c r="A146" s="21">
        <v>132</v>
      </c>
      <c r="B146" s="26" t="s">
        <v>170</v>
      </c>
      <c r="C146" s="25" t="s">
        <v>178</v>
      </c>
      <c r="D146" s="6" t="s">
        <v>0</v>
      </c>
      <c r="E146" s="6">
        <v>2</v>
      </c>
      <c r="F146" s="17">
        <v>210</v>
      </c>
      <c r="G146" s="17">
        <f t="shared" si="15"/>
        <v>420</v>
      </c>
      <c r="H146" s="87"/>
      <c r="I146" s="79"/>
      <c r="J146" s="90">
        <v>0</v>
      </c>
      <c r="K146" s="91">
        <f t="shared" si="16"/>
        <v>0</v>
      </c>
    </row>
    <row r="147" spans="1:11" s="96" customFormat="1" ht="17.25" customHeight="1" thickBot="1">
      <c r="A147" s="81"/>
      <c r="B147" s="69" t="s">
        <v>56</v>
      </c>
      <c r="C147" s="70"/>
      <c r="D147" s="71"/>
      <c r="E147" s="71"/>
      <c r="F147" s="72"/>
      <c r="G147" s="72">
        <f>SUM(G128:G146)</f>
        <v>3985</v>
      </c>
      <c r="H147" s="95"/>
      <c r="I147" s="81"/>
      <c r="J147" s="81"/>
      <c r="K147" s="72">
        <f>SUM(K128:K146)</f>
        <v>0</v>
      </c>
    </row>
    <row r="148" spans="1:11" s="83" customFormat="1" ht="17.25" customHeight="1" thickTop="1">
      <c r="A148" s="97" t="s">
        <v>88</v>
      </c>
      <c r="B148" s="97"/>
      <c r="C148" s="97"/>
      <c r="D148" s="97"/>
      <c r="E148" s="97"/>
      <c r="F148" s="97"/>
      <c r="G148" s="93">
        <f>SUM(G147+G127+G91+G87+G68+G55+G44+G11+G9)</f>
        <v>95300</v>
      </c>
      <c r="H148" s="98"/>
      <c r="I148" s="82"/>
      <c r="J148" s="92"/>
      <c r="K148" s="93">
        <f>SUM(K147+K127+K91+K87+K68+K55+K44+K11+K9)</f>
        <v>0</v>
      </c>
    </row>
    <row r="149" spans="1:11" s="83" customFormat="1" ht="12.75">
      <c r="A149" s="99" t="s">
        <v>89</v>
      </c>
      <c r="B149" s="99"/>
      <c r="C149" s="99"/>
      <c r="D149" s="99"/>
      <c r="E149" s="99"/>
      <c r="F149" s="99"/>
      <c r="G149" s="93">
        <f>SUM(G148*1.21)</f>
        <v>115313</v>
      </c>
      <c r="H149" s="98"/>
      <c r="I149" s="82"/>
      <c r="J149" s="94"/>
      <c r="K149" s="93">
        <f>SUM(K148*1.21)</f>
        <v>0</v>
      </c>
    </row>
    <row r="150" spans="2:8" s="83" customFormat="1" ht="12.75">
      <c r="B150" s="100"/>
      <c r="H150" s="96"/>
    </row>
    <row r="151" ht="15">
      <c r="K151"/>
    </row>
    <row r="152" ht="15">
      <c r="K152"/>
    </row>
    <row r="153" ht="15">
      <c r="K153"/>
    </row>
    <row r="154" ht="15">
      <c r="K154"/>
    </row>
    <row r="155" ht="15">
      <c r="K155"/>
    </row>
    <row r="156" spans="4:11" ht="15">
      <c r="D156" s="11"/>
      <c r="E156" s="11"/>
      <c r="F156" s="11"/>
      <c r="G156" s="11"/>
      <c r="H156" s="12"/>
      <c r="K156"/>
    </row>
    <row r="157" spans="4:11" ht="15">
      <c r="D157" s="84" t="s">
        <v>90</v>
      </c>
      <c r="E157" s="84"/>
      <c r="F157" s="84"/>
      <c r="G157" s="84"/>
      <c r="H157" s="84"/>
      <c r="K157"/>
    </row>
  </sheetData>
  <mergeCells count="11">
    <mergeCell ref="D157:H157"/>
    <mergeCell ref="H92:H126"/>
    <mergeCell ref="H128:H146"/>
    <mergeCell ref="H7:H8"/>
    <mergeCell ref="H12:H43"/>
    <mergeCell ref="H46:H54"/>
    <mergeCell ref="H56:H67"/>
    <mergeCell ref="H88:H90"/>
    <mergeCell ref="H69:H86"/>
    <mergeCell ref="A148:F148"/>
    <mergeCell ref="A149:F149"/>
  </mergeCells>
  <printOptions/>
  <pageMargins left="0.11811023622047245" right="0.11811023622047245" top="0.1968503937007874" bottom="0.1968503937007874" header="0.31496062992125984" footer="0.31496062992125984"/>
  <pageSetup fitToHeight="0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smolova</cp:lastModifiedBy>
  <cp:lastPrinted>2019-07-04T08:54:03Z</cp:lastPrinted>
  <dcterms:created xsi:type="dcterms:W3CDTF">2018-05-21T11:46:33Z</dcterms:created>
  <dcterms:modified xsi:type="dcterms:W3CDTF">2022-04-25T13:46:03Z</dcterms:modified>
  <cp:category/>
  <cp:version/>
  <cp:contentType/>
  <cp:contentStatus/>
</cp:coreProperties>
</file>