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77"/>
  <workbookPr defaultThemeVersion="166925"/>
  <bookViews>
    <workbookView xWindow="0" yWindow="0" windowWidth="28800" windowHeight="11325" activeTab="0"/>
  </bookViews>
  <sheets>
    <sheet name="Laboratorní materiál" sheetId="4"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<sst xmlns="http://schemas.openxmlformats.org/spreadsheetml/2006/main" count="91" uniqueCount="74">
  <si>
    <t>Popis položky</t>
  </si>
  <si>
    <t>Uchazeč splňuje ANO / NE</t>
  </si>
  <si>
    <t>takto podbarvená pole uchazeč povinně vyplní</t>
  </si>
  <si>
    <t>číslo objednávky     ÚJF</t>
  </si>
  <si>
    <t>Celkem za objednávku</t>
  </si>
  <si>
    <t>Předpokládaná hodnota v Kč bez DPH</t>
  </si>
  <si>
    <t>Parametry nabízeného zboží</t>
  </si>
  <si>
    <t>Pinzeta</t>
  </si>
  <si>
    <t>přímá, materiál nerez, zakulacená čelist, délka 115mm, 6ks</t>
  </si>
  <si>
    <t>přímá, materiál nerez, zakulacená čelist, délka 200mm, 4ks</t>
  </si>
  <si>
    <t>přímá, materiál nerez, špičatá čelist, délka 115mm, 6ks</t>
  </si>
  <si>
    <t>přímá, materiál nerez, špičatá čelist, délka 200mm, 4ks</t>
  </si>
  <si>
    <t>Mikroplatnička</t>
  </si>
  <si>
    <t>ploché dno se zakulacenými rohy(C-dno), 12xC8, průhledná, bez víka, jednotlivé proužky oddělitelné od rámu, 96 jamek, pro metodu ELISA, 1x100ks</t>
  </si>
  <si>
    <t>O-Fenylendiamin dihydrochlorid</t>
  </si>
  <si>
    <t>Kyselina chlorovodíková</t>
  </si>
  <si>
    <t>Peroxidázová protilátka</t>
  </si>
  <si>
    <t>Anti-Human IgG, číslo MDL MFCD00162439, biologický zdroj koza, afinitně izolovaná sekundární protilátka, polyklonální, použití ELISA: 1:60000/ dot blot 1:100000/ imunohistochemie 1:200, 1ml</t>
  </si>
  <si>
    <t>Chloroform</t>
  </si>
  <si>
    <t>stabilizovaný, čistota min. 99,5%, vyhovující NRM-spektrum, 2-methyl-2-buten 20-200ppm, skleněná láhev, 5l</t>
  </si>
  <si>
    <t>Methanol</t>
  </si>
  <si>
    <t>vzorec C6H4(NH2)2·2HCl, číslo CAS 615-28-1, molekulární váha 181.06, 1x50ks</t>
  </si>
  <si>
    <t>čistota min. 99,9%,vzorec CH₃OH, číslo CAS 67-56-1, netěkavá hmota max. 0.0005 %, hustota 0,79 g/cm3, skleněná láhev, 5l</t>
  </si>
  <si>
    <t>Hydroxid sodný</t>
  </si>
  <si>
    <t>perličky, vzorec NaOH, číslo CAS 1310-73-2, 10kg</t>
  </si>
  <si>
    <t>Technický líh</t>
  </si>
  <si>
    <t>denaturovaný, ethanol/ ethylalkohol, 10l</t>
  </si>
  <si>
    <t>Barvivo nukleové kyseliny</t>
  </si>
  <si>
    <t>asymetrické, kyaninové, číslo CAS 163795-75-3, 10000x koncentrát v DMSO, 1x500ul</t>
  </si>
  <si>
    <t>DNA barvivo</t>
  </si>
  <si>
    <t>pro přípravu DNA markerů a vzorků, pro nanesení na agarózové nebo polyakrylamidové gely, obsahuje dvě barviva (bromofenolovou modř a xylenkyanol) pro vizuální sledování DNA během elektroforézy, obsahuje glycerol a EDTA, 5x1ml</t>
  </si>
  <si>
    <t>Boron-11B oxide</t>
  </si>
  <si>
    <r>
      <t xml:space="preserve">číslo CAS 77704-22-4, vzorec </t>
    </r>
    <r>
      <rPr>
        <vertAlign val="superscript"/>
        <sz val="10"/>
        <color theme="1"/>
        <rFont val="Calibri"/>
        <family val="2"/>
        <scheme val="minor"/>
      </rPr>
      <t>11</t>
    </r>
    <r>
      <rPr>
        <sz val="10"/>
        <color theme="1"/>
        <rFont val="Calibri"/>
        <family val="2"/>
        <scheme val="minor"/>
      </rPr>
      <t>B</t>
    </r>
    <r>
      <rPr>
        <vertAlign val="subscript"/>
        <sz val="10"/>
        <color theme="1"/>
        <rFont val="Calibri"/>
        <family val="2"/>
        <scheme val="minor"/>
      </rPr>
      <t>2</t>
    </r>
    <r>
      <rPr>
        <sz val="10"/>
        <color theme="1"/>
        <rFont val="Calibri"/>
        <family val="2"/>
        <scheme val="minor"/>
      </rPr>
      <t>O</t>
    </r>
    <r>
      <rPr>
        <vertAlign val="subscript"/>
        <sz val="10"/>
        <color theme="1"/>
        <rFont val="Calibri"/>
        <family val="2"/>
        <scheme val="minor"/>
      </rPr>
      <t xml:space="preserve">3, </t>
    </r>
    <r>
      <rPr>
        <sz val="10"/>
        <color theme="1"/>
        <rFont val="Calibri"/>
        <family val="2"/>
        <scheme val="minor"/>
      </rPr>
      <t>číslo MDL MFCD00198017, 99 atom % 11B, 1g</t>
    </r>
  </si>
  <si>
    <t>Počítadlo buněk</t>
  </si>
  <si>
    <t xml:space="preserve">ruční, automatické, senzorické, velikost senzorů 60µm pro počítání částic o velikosti od 6μm do 36μm, pro analýzu buněk, koncentrace částic 10000/ml, systém využívá Coulterův princip, počítání buněk do 30s, 1x250ks
zobrazované parametry buněk na obrazovce: koncentrace, průměrná velikost, průměrný objem, histogram distribuce nebo objemu </t>
  </si>
  <si>
    <t>Agaróza pro elektroforézu</t>
  </si>
  <si>
    <t>pro analytickou a preparativní elektroforézu fragmentů DNA mezi 1000 a 20000bp, absence inhibice EcoRI, elektroendosmóza max. 0,13, 250g</t>
  </si>
  <si>
    <t>Centrifugační filtr</t>
  </si>
  <si>
    <t>filtrační plocha 4cm², max. relativní zrychlení 7500xg, max. mrtvý prostor 20µl, Ø×V 25,5×76mm, zpracování min. 0,1 až 15ml objemu vzorkuv rotačních rotorech a 11ml v rotorech s pevným úhlem, min. návratnost retentátu 95%, pouzdro chemicky kompatibilní s pH 1-14, membrána PES, MWCO 30kD, 1x48ks</t>
  </si>
  <si>
    <t>Čistící kapalina</t>
  </si>
  <si>
    <t>kapalná, čirá, bezbarvá, vodný roztok, obsah KOH mezi 0,5 a 1%, pH 12,7-13, používaní s nitrilovými rukavicemi o tloušťce min. 0,1mm, kompatibilní s přístroji výrobce Guava, 3x100ml</t>
  </si>
  <si>
    <t>Sada pro počítání a životaschopnost</t>
  </si>
  <si>
    <t>umožňuje kvantitativní analýzu počtu buněk a životaschopnosti buněčných suspenzí, kompatibilní s přístrojem Guava Muse Cell Analyzer, životaschpné i neživotaschopné buňky jsou barveny na základě jejich propustnosti pro barviva vázající DNA v činidle, 2ks
Generovaná data poskytují: počet životaschopných buněk/ml, celkový počet buněk/ml, procentní životaschopnost vzorku</t>
  </si>
  <si>
    <t>Kohout s těsněním</t>
  </si>
  <si>
    <t>náhradní, 3/4", kompatibilní se silnostěnnou úzkohrdlou láhev HDPE s výpustným kohoutem a úchyty pro přenášení od spol. Kartell, 1ks</t>
  </si>
  <si>
    <t>Gumové těsnění</t>
  </si>
  <si>
    <t>náhradní, kompatibilní se silnostěnnou úzkohrdlou láhev HDPE s výpustným kohoutem a úchyty pro přenášení s kohoutem o velikosti 3/4" od spol. Kartell, 2ks</t>
  </si>
  <si>
    <t>Kazeta na mikroskopická skla</t>
  </si>
  <si>
    <t>na 25 skel, materiál rázuvzdorný PS, snímatelné víko, rozměry 83x98x38mm, 2ks</t>
  </si>
  <si>
    <t>na 50 skel, materiál rázuvzdorný PS, snímatelné víko, rozměry 97x230x35mm, 2ks</t>
  </si>
  <si>
    <t>Krabička pro mikrozkumavky</t>
  </si>
  <si>
    <t>na 100 skel, materiál ABS, víko uchycené pantem, korková vložka na dně, popisovací karta ve víku, rozměry 208x175x34mm, 2ks modrá barva, 2ks červená barva, 2ks žlutá barva, 2ks zelená barva (celkem 8ks)</t>
  </si>
  <si>
    <t>pro 81 1,5 a 2ml mikrozkumavek (9x9), výklopné víčko, odnímatelná vnitřní mřížka, stohovatelné, odtokové otvory ve dně, číselné označení pozic, materiál PP, rozměry otvoru pro zkumavku 13x13mm, rozměry krabičky 133x133x52mm, 2ks červená barva, 2ks žlutá barva, 1ks modrá barva, 1ks zelená barva (celkem 6ks)</t>
  </si>
  <si>
    <t>Příloha ke Kupní smlouvě - Technická specifikace k VZ "Spotřební laboratorní materiál 07/2021 (EATRIS, GAČR)"</t>
  </si>
  <si>
    <t>č.</t>
  </si>
  <si>
    <t>Nabídková cena celkem v Kč bez DPH</t>
  </si>
  <si>
    <t>Nabídková cena v Kč bez DPH:</t>
  </si>
  <si>
    <t>Nabídková cena v Kč s DPH:</t>
  </si>
  <si>
    <t>podpis oprávněné osoby za dodavatele</t>
  </si>
  <si>
    <t>Požadované technické a funkční vlastnosti, celková předpokládaná hodnota v Kč bez DPH, množství</t>
  </si>
  <si>
    <t>21100462
ODZ
IMPAKT MV (Faktura č. 1)</t>
  </si>
  <si>
    <t>21100463
ODZ
Projekt Ministerstva Kultury     (Faktura č. 1)</t>
  </si>
  <si>
    <t>21100473
ODZ
Projekt Ministerstva Kultury      (Faktura č. 1)</t>
  </si>
  <si>
    <t>21100482
ODZ
Projekt Ministerstva Kultury       (Faktura č. 1)</t>
  </si>
  <si>
    <t>21100483
ODZ
Projekt Ministerstva Kultury    (Faktura č. 1)</t>
  </si>
  <si>
    <t>21100488
ODZ
GAČR               (Faktura č. 1)</t>
  </si>
  <si>
    <t>21100486
ODZ
GAČR                            (Faktura č. 1)</t>
  </si>
  <si>
    <t>21100484
ODZ
GAČR                   (Faktura č. 1)</t>
  </si>
  <si>
    <t>21100472
ODZ
Projekt Ministerstva Kultury                         (Faktura č. 1)</t>
  </si>
  <si>
    <t>21100485
ODZ
GAČR                                      (Faktura č. 1)</t>
  </si>
  <si>
    <t>21100487
ODZ
GAČR                                    (Faktura č. 1)</t>
  </si>
  <si>
    <t>21100471
ORF
EATRIS MŠMT                  (Faktura č. 2)</t>
  </si>
  <si>
    <t>21100469
ORF
EATRIS MŠMT                                (Faktura č. 1)</t>
  </si>
  <si>
    <t>vzorec HCl, číslo CAS 7647-01-0, těkavá bezbarvá kapalina, silná žíravina, obsah min. 35%, 36l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</si>
</sst>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č&quot;"/>
  </numFmts>
  <fonts count="17">
    <font>
      <sz val="11"/>
      <color theme="1"/>
      <name val="Calibri"/>
      <family val="2"/>
      <scheme val="minor"/>
    </font>
    <font>
      <sz val="10"/>
      <name val="Arial"/>
      <family val="2"/>
    </font>
    <font>
      <b/>
      <sz val="11"/>
      <color theme="1"/>
      <name val="Calibri"/>
      <family val="2"/>
      <scheme val="minor"/>
    </font>
    <font>
      <b/>
      <sz val="12"/>
      <color theme="1"/>
      <name val="Calibri"/>
      <family val="2"/>
      <scheme val="minor"/>
    </font>
    <font>
      <sz val="10"/>
      <color theme="1"/>
      <name val="Calibri"/>
      <family val="2"/>
      <scheme val="minor"/>
    </font>
    <font>
      <sz val="9"/>
      <color theme="1"/>
      <name val="Calibri"/>
      <family val="2"/>
      <scheme val="minor"/>
    </font>
    <font>
      <b/>
      <sz val="14"/>
      <color theme="1"/>
      <name val="Calibri"/>
      <family val="2"/>
      <scheme val="minor"/>
    </font>
    <font>
      <u val="single"/>
      <sz val="11"/>
      <color theme="10"/>
      <name val="Calibri"/>
      <family val="2"/>
      <scheme val="minor"/>
    </font>
    <font>
      <sz val="10"/>
      <color rgb="FF000000"/>
      <name val="Arial"/>
      <family val="2"/>
    </font>
    <font>
      <vertAlign val="superscript"/>
      <sz val="10"/>
      <color theme="1"/>
      <name val="Calibri"/>
      <family val="2"/>
      <scheme val="minor"/>
    </font>
    <font>
      <vertAlign val="subscript"/>
      <sz val="10"/>
      <color theme="1"/>
      <name val="Calibri"/>
      <family val="2"/>
      <scheme val="minor"/>
    </font>
    <font>
      <b/>
      <sz val="14"/>
      <color rgb="FF1E4E79"/>
      <name val="Calibri"/>
      <family val="2"/>
      <scheme val="minor"/>
    </font>
    <font>
      <b/>
      <sz val="10"/>
      <name val="Calibri"/>
      <family val="2"/>
      <scheme val="minor"/>
    </font>
    <font>
      <b/>
      <sz val="10"/>
      <color theme="1"/>
      <name val="Calibri"/>
      <family val="2"/>
      <scheme val="minor"/>
    </font>
    <font>
      <sz val="10"/>
      <color theme="10"/>
      <name val="Calibri"/>
      <family val="2"/>
      <scheme val="minor"/>
    </font>
    <font>
      <sz val="10"/>
      <name val="Calibri"/>
      <family val="2"/>
      <scheme val="minor"/>
    </font>
    <font>
      <u val="single"/>
      <sz val="10"/>
      <color theme="10"/>
      <name val="Calibri"/>
      <family val="2"/>
      <scheme val="minor"/>
    </font>
  </fonts>
  <fills count="6">
    <fill>
      <patternFill/>
    </fill>
    <fill>
      <patternFill patternType="gray125"/>
    </fill>
    <fill>
      <patternFill patternType="solid">
        <fgColor theme="8" tint="0.7999799847602844"/>
        <bgColor indexed="64"/>
      </patternFill>
    </fill>
    <fill>
      <patternFill patternType="solid">
        <fgColor theme="7" tint="0.7999799847602844"/>
        <bgColor indexed="64"/>
      </patternFill>
    </fill>
    <fill>
      <patternFill patternType="solid">
        <fgColor theme="2"/>
        <bgColor indexed="64"/>
      </patternFill>
    </fill>
    <fill>
      <patternFill patternType="solid">
        <fgColor theme="0" tint="-0.04997999966144562"/>
        <bgColor indexed="64"/>
      </patternFill>
    </fill>
  </fills>
  <borders count="36">
    <border>
      <left/>
      <right/>
      <top/>
      <bottom/>
      <diagonal/>
    </border>
    <border>
      <left style="thin"/>
      <right style="thin"/>
      <top style="thin"/>
      <bottom style="thin"/>
    </border>
    <border>
      <left/>
      <right/>
      <top/>
      <bottom style="medium"/>
    </border>
    <border>
      <left style="thin"/>
      <right style="thin"/>
      <top/>
      <bottom style="thin"/>
    </border>
    <border>
      <left/>
      <right/>
      <top style="medium"/>
      <bottom/>
    </border>
    <border>
      <left/>
      <right style="medium"/>
      <top style="medium"/>
      <bottom/>
    </border>
    <border>
      <left style="thin"/>
      <right style="medium"/>
      <top/>
      <bottom style="medium"/>
    </border>
    <border>
      <left style="thin"/>
      <right style="thin"/>
      <top style="double"/>
      <bottom style="thin"/>
    </border>
    <border>
      <left style="medium"/>
      <right style="thin"/>
      <top style="medium"/>
      <bottom style="thin"/>
    </border>
    <border>
      <left style="thin"/>
      <right style="thin"/>
      <top style="medium"/>
      <bottom style="thin"/>
    </border>
    <border>
      <left style="thin"/>
      <right style="thin"/>
      <top style="medium"/>
      <bottom/>
    </border>
    <border>
      <left style="thin"/>
      <right style="medium"/>
      <top style="medium"/>
      <bottom style="thin"/>
    </border>
    <border>
      <left style="thin"/>
      <right style="thin"/>
      <top style="thin"/>
      <bottom style="double"/>
    </border>
    <border>
      <left style="thin"/>
      <right style="thin"/>
      <top style="double"/>
      <bottom style="double"/>
    </border>
    <border>
      <left style="thin"/>
      <right style="thin"/>
      <top/>
      <bottom style="double"/>
    </border>
    <border>
      <left style="thin"/>
      <right style="thin"/>
      <top style="thin"/>
      <bottom/>
    </border>
    <border>
      <left style="medium"/>
      <right style="thin"/>
      <top style="thin"/>
      <bottom style="double"/>
    </border>
    <border>
      <left style="thin"/>
      <right style="medium"/>
      <top/>
      <bottom style="double"/>
    </border>
    <border>
      <left style="thin"/>
      <right style="medium"/>
      <top style="double"/>
      <bottom style="thin"/>
    </border>
    <border>
      <left style="thin"/>
      <right style="thin"/>
      <top/>
      <bottom/>
    </border>
    <border>
      <left style="thin"/>
      <right style="thin"/>
      <top style="double"/>
      <bottom/>
    </border>
    <border>
      <left style="medium"/>
      <right style="thin"/>
      <top/>
      <bottom/>
    </border>
    <border>
      <left style="medium"/>
      <right style="thin"/>
      <top/>
      <bottom style="double"/>
    </border>
    <border>
      <left style="medium"/>
      <right/>
      <top style="double"/>
      <bottom style="medium"/>
    </border>
    <border>
      <left/>
      <right style="thin"/>
      <top style="double"/>
      <bottom/>
    </border>
    <border>
      <left style="thin"/>
      <right/>
      <top style="double"/>
      <bottom style="thin"/>
    </border>
    <border>
      <left/>
      <right style="thin"/>
      <top style="double"/>
      <bottom style="thin"/>
    </border>
    <border>
      <left style="thin"/>
      <right style="medium"/>
      <top style="thin"/>
      <bottom style="thin"/>
    </border>
    <border>
      <left style="thin"/>
      <right style="medium"/>
      <top/>
      <bottom/>
    </border>
    <border>
      <left style="thin"/>
      <right style="medium"/>
      <top style="double"/>
      <bottom/>
    </border>
    <border>
      <left style="thin"/>
      <right style="medium"/>
      <top/>
      <bottom style="thin"/>
    </border>
    <border>
      <left style="medium"/>
      <right style="thin"/>
      <top style="double"/>
      <bottom/>
    </border>
    <border>
      <left style="medium"/>
      <right style="thin"/>
      <top style="thin"/>
      <bottom style="thin"/>
    </border>
    <border>
      <left style="medium"/>
      <right style="thin"/>
      <top/>
      <bottom style="thin"/>
    </border>
    <border>
      <left/>
      <right/>
      <top style="thin"/>
      <bottom style="medium"/>
    </border>
    <border>
      <left/>
      <right style="thin"/>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NumberFormat="0" applyFill="0" applyBorder="0" applyAlignment="0" applyProtection="0"/>
    <xf numFmtId="0" fontId="8" fillId="0" borderId="0">
      <alignment/>
      <protection/>
    </xf>
  </cellStyleXfs>
  <cellXfs count="78">
    <xf numFmtId="0" fontId="0" fillId="0" borderId="0" xfId="0"/>
    <xf numFmtId="0" fontId="0" fillId="0" borderId="0" xfId="0" applyAlignment="1">
      <alignment vertical="center"/>
    </xf>
    <xf numFmtId="0" fontId="0" fillId="2" borderId="1" xfId="0" applyFill="1" applyBorder="1" applyAlignment="1">
      <alignment horizontal="center" vertical="center"/>
    </xf>
    <xf numFmtId="0" fontId="0" fillId="0" borderId="0" xfId="0" applyAlignment="1">
      <alignment horizontal="center" vertical="center"/>
    </xf>
    <xf numFmtId="0" fontId="5" fillId="0" borderId="0" xfId="0" applyFont="1" applyAlignment="1">
      <alignment vertical="center"/>
    </xf>
    <xf numFmtId="0" fontId="2" fillId="0" borderId="0" xfId="0" applyFont="1" applyAlignment="1">
      <alignment vertical="center"/>
    </xf>
    <xf numFmtId="0" fontId="5" fillId="0" borderId="0" xfId="0" applyFont="1" applyBorder="1" applyAlignment="1">
      <alignment horizontal="left" wrapText="1"/>
    </xf>
    <xf numFmtId="0" fontId="0" fillId="0" borderId="2" xfId="0" applyBorder="1"/>
    <xf numFmtId="164" fontId="4" fillId="0" borderId="3" xfId="0" applyNumberFormat="1" applyFont="1" applyBorder="1" applyAlignment="1">
      <alignment horizontal="left" vertical="center" wrapText="1"/>
    </xf>
    <xf numFmtId="0" fontId="7" fillId="0" borderId="0" xfId="20" applyAlignment="1">
      <alignment/>
    </xf>
    <xf numFmtId="0" fontId="0" fillId="0" borderId="0" xfId="0" applyAlignment="1">
      <alignment horizontal="left"/>
    </xf>
    <xf numFmtId="0" fontId="6" fillId="0" borderId="0" xfId="0" applyFont="1" applyAlignment="1">
      <alignment vertical="center"/>
    </xf>
    <xf numFmtId="0" fontId="11" fillId="0" borderId="0" xfId="0" applyFont="1" applyAlignment="1">
      <alignment vertical="center"/>
    </xf>
    <xf numFmtId="0" fontId="0" fillId="0" borderId="4" xfId="0" applyBorder="1" applyAlignment="1">
      <alignment horizontal="center" vertical="center"/>
    </xf>
    <xf numFmtId="0" fontId="0" fillId="0" borderId="4" xfId="0" applyBorder="1" applyAlignment="1">
      <alignment vertical="center"/>
    </xf>
    <xf numFmtId="0" fontId="0" fillId="0" borderId="4" xfId="0" applyBorder="1"/>
    <xf numFmtId="0" fontId="0" fillId="0" borderId="5" xfId="0" applyBorder="1" applyAlignment="1">
      <alignment horizontal="center" vertical="center"/>
    </xf>
    <xf numFmtId="164" fontId="2" fillId="3" borderId="6" xfId="0" applyNumberFormat="1" applyFont="1" applyFill="1" applyBorder="1" applyAlignment="1">
      <alignment horizontal="center" vertical="center"/>
    </xf>
    <xf numFmtId="164" fontId="4" fillId="0" borderId="1" xfId="0" applyNumberFormat="1" applyFont="1" applyBorder="1" applyAlignment="1">
      <alignment horizontal="left" vertical="center" wrapText="1"/>
    </xf>
    <xf numFmtId="164" fontId="4" fillId="0" borderId="7" xfId="0" applyNumberFormat="1" applyFont="1" applyBorder="1" applyAlignment="1">
      <alignment horizontal="left" vertical="center" wrapText="1"/>
    </xf>
    <xf numFmtId="0" fontId="4" fillId="4" borderId="8" xfId="0" applyFont="1" applyFill="1" applyBorder="1" applyAlignment="1">
      <alignment horizontal="center" vertical="center"/>
    </xf>
    <xf numFmtId="0" fontId="4" fillId="4" borderId="9" xfId="0" applyFont="1" applyFill="1" applyBorder="1" applyAlignment="1">
      <alignment horizontal="center" vertical="center"/>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164" fontId="13" fillId="0" borderId="1" xfId="0" applyNumberFormat="1" applyFont="1" applyBorder="1" applyAlignment="1">
      <alignment horizontal="center" vertical="center" wrapText="1"/>
    </xf>
    <xf numFmtId="164" fontId="13" fillId="0" borderId="12" xfId="0" applyNumberFormat="1" applyFont="1" applyBorder="1" applyAlignment="1">
      <alignment horizontal="center" vertical="center" wrapText="1"/>
    </xf>
    <xf numFmtId="0" fontId="12" fillId="5" borderId="12" xfId="0" applyFont="1" applyFill="1" applyBorder="1" applyAlignment="1">
      <alignment horizontal="center" vertical="center" wrapText="1"/>
    </xf>
    <xf numFmtId="164" fontId="13" fillId="5" borderId="13" xfId="0" applyNumberFormat="1" applyFont="1" applyFill="1" applyBorder="1" applyAlignment="1">
      <alignment horizontal="center" vertical="center" wrapText="1"/>
    </xf>
    <xf numFmtId="0" fontId="13" fillId="5" borderId="13" xfId="0" applyFont="1" applyFill="1" applyBorder="1" applyAlignment="1">
      <alignment horizontal="center" vertical="center" wrapText="1"/>
    </xf>
    <xf numFmtId="0" fontId="4" fillId="5" borderId="13" xfId="0" applyFont="1" applyFill="1" applyBorder="1" applyAlignment="1">
      <alignment horizontal="center" vertical="center"/>
    </xf>
    <xf numFmtId="0" fontId="14" fillId="5" borderId="14" xfId="20" applyFont="1" applyFill="1" applyBorder="1" applyAlignment="1">
      <alignment horizontal="left" vertical="top" wrapText="1"/>
    </xf>
    <xf numFmtId="164" fontId="13" fillId="0" borderId="15" xfId="0" applyNumberFormat="1" applyFont="1" applyBorder="1" applyAlignment="1">
      <alignment horizontal="center" vertical="center" wrapText="1"/>
    </xf>
    <xf numFmtId="0" fontId="16" fillId="5" borderId="14" xfId="20" applyFont="1" applyFill="1" applyBorder="1" applyAlignment="1">
      <alignment vertical="top" wrapText="1"/>
    </xf>
    <xf numFmtId="0" fontId="4" fillId="5" borderId="16" xfId="0" applyFont="1" applyFill="1" applyBorder="1" applyAlignment="1">
      <alignment horizontal="center" vertical="center"/>
    </xf>
    <xf numFmtId="164" fontId="15" fillId="5" borderId="17" xfId="20" applyNumberFormat="1" applyFont="1" applyFill="1" applyBorder="1" applyAlignment="1">
      <alignment horizontal="center" vertical="center" wrapText="1"/>
    </xf>
    <xf numFmtId="164" fontId="3" fillId="3" borderId="18" xfId="0" applyNumberFormat="1" applyFont="1" applyFill="1" applyBorder="1" applyAlignment="1">
      <alignment horizontal="center" vertical="center" wrapText="1"/>
    </xf>
    <xf numFmtId="164" fontId="3" fillId="3" borderId="19" xfId="0" applyNumberFormat="1" applyFont="1" applyFill="1" applyBorder="1" applyAlignment="1">
      <alignment horizontal="center" vertical="center" wrapText="1"/>
    </xf>
    <xf numFmtId="0" fontId="0" fillId="3" borderId="20" xfId="0" applyFont="1" applyFill="1" applyBorder="1" applyAlignment="1">
      <alignment horizontal="center" vertical="center" wrapText="1"/>
    </xf>
    <xf numFmtId="0" fontId="12" fillId="0" borderId="19" xfId="0" applyFont="1" applyBorder="1" applyAlignment="1">
      <alignment horizontal="left" vertical="center" wrapText="1"/>
    </xf>
    <xf numFmtId="0" fontId="12" fillId="0" borderId="14" xfId="0" applyFont="1" applyBorder="1" applyAlignment="1">
      <alignment horizontal="left" vertical="center" wrapText="1"/>
    </xf>
    <xf numFmtId="0" fontId="12" fillId="0" borderId="20" xfId="0" applyFont="1" applyBorder="1" applyAlignment="1">
      <alignment horizontal="left" vertical="center" wrapText="1"/>
    </xf>
    <xf numFmtId="0" fontId="12" fillId="0" borderId="1" xfId="0" applyFont="1" applyBorder="1" applyAlignment="1">
      <alignment horizontal="left" vertical="center" wrapText="1"/>
    </xf>
    <xf numFmtId="0" fontId="12" fillId="0" borderId="3" xfId="0" applyFont="1" applyBorder="1" applyAlignment="1">
      <alignment horizontal="left" vertical="center" wrapText="1"/>
    </xf>
    <xf numFmtId="0" fontId="4" fillId="2" borderId="19"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0" xfId="20" applyFont="1" applyFill="1" applyBorder="1" applyAlignment="1">
      <alignment horizontal="left" vertical="center" wrapText="1"/>
    </xf>
    <xf numFmtId="0" fontId="4" fillId="2" borderId="3" xfId="20" applyFont="1" applyFill="1" applyBorder="1" applyAlignment="1">
      <alignment horizontal="left" vertical="center" wrapText="1"/>
    </xf>
    <xf numFmtId="0" fontId="4" fillId="2" borderId="19" xfId="20" applyFont="1" applyFill="1" applyBorder="1" applyAlignment="1">
      <alignment horizontal="left" vertical="center" wrapText="1"/>
    </xf>
    <xf numFmtId="0" fontId="4" fillId="2" borderId="14" xfId="20" applyFont="1" applyFill="1" applyBorder="1" applyAlignment="1">
      <alignment horizontal="left" vertical="center" wrapText="1"/>
    </xf>
    <xf numFmtId="0" fontId="4" fillId="2" borderId="1" xfId="20" applyFont="1" applyFill="1" applyBorder="1" applyAlignment="1">
      <alignment horizontal="left"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2" fillId="3" borderId="23"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26" xfId="0" applyFont="1" applyFill="1" applyBorder="1" applyAlignment="1">
      <alignment horizontal="center" vertical="center" wrapText="1"/>
    </xf>
    <xf numFmtId="164" fontId="4" fillId="2" borderId="27" xfId="20" applyNumberFormat="1" applyFont="1" applyFill="1" applyBorder="1" applyAlignment="1">
      <alignment horizontal="center" vertical="center" wrapText="1"/>
    </xf>
    <xf numFmtId="164" fontId="4" fillId="2" borderId="28" xfId="20" applyNumberFormat="1" applyFont="1" applyFill="1" applyBorder="1" applyAlignment="1">
      <alignment horizontal="center" vertical="center" wrapText="1"/>
    </xf>
    <xf numFmtId="164" fontId="4" fillId="2" borderId="17" xfId="20" applyNumberFormat="1" applyFont="1" applyFill="1" applyBorder="1" applyAlignment="1">
      <alignment horizontal="center" vertical="center" wrapText="1"/>
    </xf>
    <xf numFmtId="164" fontId="4" fillId="2" borderId="29" xfId="20" applyNumberFormat="1" applyFont="1" applyFill="1" applyBorder="1" applyAlignment="1">
      <alignment horizontal="center" vertical="center" wrapText="1"/>
    </xf>
    <xf numFmtId="164" fontId="4" fillId="2" borderId="30" xfId="20" applyNumberFormat="1" applyFont="1" applyFill="1" applyBorder="1" applyAlignment="1">
      <alignment horizontal="center" vertical="center" wrapText="1"/>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7" fillId="0" borderId="0" xfId="20" applyBorder="1" applyAlignment="1">
      <alignment horizontal="left"/>
    </xf>
    <xf numFmtId="0" fontId="13" fillId="0" borderId="20"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4" xfId="0" applyFont="1" applyBorder="1" applyAlignment="1">
      <alignment horizontal="center" vertical="center" wrapText="1"/>
    </xf>
    <xf numFmtId="0" fontId="2" fillId="3" borderId="34" xfId="0" applyFont="1" applyFill="1" applyBorder="1" applyAlignment="1">
      <alignment horizontal="center" vertical="center" wrapText="1"/>
    </xf>
    <xf numFmtId="0" fontId="2" fillId="3" borderId="35" xfId="0" applyFont="1" applyFill="1" applyBorder="1" applyAlignment="1">
      <alignment horizontal="center" vertical="center" wrapText="1"/>
    </xf>
    <xf numFmtId="0" fontId="0" fillId="0" borderId="0" xfId="0" applyBorder="1" applyAlignment="1">
      <alignment horizontal="left"/>
    </xf>
    <xf numFmtId="0" fontId="0" fillId="0" borderId="0" xfId="0" applyAlignment="1">
      <alignment horizontal="left"/>
    </xf>
    <xf numFmtId="0" fontId="7" fillId="0" borderId="0" xfId="20" applyAlignment="1">
      <alignment horizontal="left"/>
    </xf>
    <xf numFmtId="0" fontId="13" fillId="0" borderId="15" xfId="0" applyFont="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Hypertextový odkaz" xfId="20"/>
    <cellStyle name="Normální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75"/>
  <sheetViews>
    <sheetView showGridLines="0" tabSelected="1" workbookViewId="0" topLeftCell="A1">
      <selection activeCell="C20" sqref="C20"/>
    </sheetView>
  </sheetViews>
  <sheetFormatPr defaultColWidth="9.140625" defaultRowHeight="15"/>
  <cols>
    <col min="1" max="1" width="4.57421875" style="3" customWidth="1"/>
    <col min="2" max="2" width="20.8515625" style="1" customWidth="1"/>
    <col min="3" max="3" width="67.28125" style="0" customWidth="1"/>
    <col min="4" max="4" width="13.421875" style="3" customWidth="1"/>
    <col min="5" max="5" width="15.421875" style="0" customWidth="1"/>
    <col min="6" max="6" width="35.28125" style="0" customWidth="1"/>
    <col min="7" max="7" width="13.140625" style="3" customWidth="1"/>
  </cols>
  <sheetData>
    <row r="1" spans="1:5" ht="18.75">
      <c r="A1" s="12" t="s">
        <v>53</v>
      </c>
      <c r="B1" s="11"/>
      <c r="C1" s="11"/>
      <c r="D1" s="11"/>
      <c r="E1" s="6"/>
    </row>
    <row r="2" ht="18.75" customHeight="1" thickBot="1">
      <c r="A2" s="5"/>
    </row>
    <row r="3" spans="1:7" ht="66" customHeight="1">
      <c r="A3" s="20" t="s">
        <v>54</v>
      </c>
      <c r="B3" s="21" t="s">
        <v>0</v>
      </c>
      <c r="C3" s="22" t="s">
        <v>59</v>
      </c>
      <c r="D3" s="23" t="s">
        <v>3</v>
      </c>
      <c r="E3" s="22" t="s">
        <v>1</v>
      </c>
      <c r="F3" s="22" t="s">
        <v>6</v>
      </c>
      <c r="G3" s="24" t="s">
        <v>55</v>
      </c>
    </row>
    <row r="4" spans="1:15" ht="21" customHeight="1">
      <c r="A4" s="66">
        <v>1</v>
      </c>
      <c r="B4" s="42" t="s">
        <v>7</v>
      </c>
      <c r="C4" s="18" t="s">
        <v>8</v>
      </c>
      <c r="D4" s="77" t="s">
        <v>60</v>
      </c>
      <c r="E4" s="47"/>
      <c r="F4" s="53"/>
      <c r="G4" s="60">
        <v>0</v>
      </c>
      <c r="H4" s="68"/>
      <c r="I4" s="74"/>
      <c r="J4" s="74"/>
      <c r="K4" s="74"/>
      <c r="L4" s="74"/>
      <c r="M4" s="74"/>
      <c r="N4" s="74"/>
      <c r="O4" s="74"/>
    </row>
    <row r="5" spans="1:7" ht="14.25" customHeight="1">
      <c r="A5" s="66"/>
      <c r="B5" s="42"/>
      <c r="C5" s="25">
        <v>516</v>
      </c>
      <c r="D5" s="70"/>
      <c r="E5" s="47"/>
      <c r="F5" s="53"/>
      <c r="G5" s="60"/>
    </row>
    <row r="6" spans="1:15" ht="21" customHeight="1">
      <c r="A6" s="66">
        <v>2</v>
      </c>
      <c r="B6" s="42" t="s">
        <v>7</v>
      </c>
      <c r="C6" s="18" t="s">
        <v>9</v>
      </c>
      <c r="D6" s="70"/>
      <c r="E6" s="47"/>
      <c r="F6" s="53"/>
      <c r="G6" s="60">
        <v>0</v>
      </c>
      <c r="H6" s="68"/>
      <c r="I6" s="75"/>
      <c r="J6" s="75"/>
      <c r="K6" s="75"/>
      <c r="L6" s="75"/>
      <c r="M6" s="75"/>
      <c r="N6" s="75"/>
      <c r="O6" s="75"/>
    </row>
    <row r="7" spans="1:7" ht="19.5" customHeight="1">
      <c r="A7" s="66"/>
      <c r="B7" s="42"/>
      <c r="C7" s="25">
        <v>688</v>
      </c>
      <c r="D7" s="70"/>
      <c r="E7" s="47"/>
      <c r="F7" s="53"/>
      <c r="G7" s="60"/>
    </row>
    <row r="8" spans="1:13" ht="20.25" customHeight="1">
      <c r="A8" s="66">
        <v>3</v>
      </c>
      <c r="B8" s="42" t="s">
        <v>7</v>
      </c>
      <c r="C8" s="18" t="s">
        <v>10</v>
      </c>
      <c r="D8" s="70"/>
      <c r="E8" s="47"/>
      <c r="F8" s="53"/>
      <c r="G8" s="60">
        <v>0</v>
      </c>
      <c r="H8" s="68"/>
      <c r="I8" s="75"/>
      <c r="J8" s="75"/>
      <c r="K8" s="75"/>
      <c r="L8" s="75"/>
      <c r="M8" s="75"/>
    </row>
    <row r="9" spans="1:7" ht="19.5" customHeight="1">
      <c r="A9" s="66"/>
      <c r="B9" s="42"/>
      <c r="C9" s="25">
        <v>564</v>
      </c>
      <c r="D9" s="70"/>
      <c r="E9" s="47"/>
      <c r="F9" s="53"/>
      <c r="G9" s="60"/>
    </row>
    <row r="10" spans="1:16" ht="20.25" customHeight="1">
      <c r="A10" s="54">
        <v>4</v>
      </c>
      <c r="B10" s="39" t="s">
        <v>7</v>
      </c>
      <c r="C10" s="8" t="s">
        <v>11</v>
      </c>
      <c r="D10" s="70"/>
      <c r="E10" s="44"/>
      <c r="F10" s="51"/>
      <c r="G10" s="61">
        <v>0</v>
      </c>
      <c r="H10" s="68"/>
      <c r="I10" s="76"/>
      <c r="J10" s="76"/>
      <c r="K10" s="76"/>
      <c r="L10" s="76"/>
      <c r="M10" s="76"/>
      <c r="N10" s="76"/>
      <c r="O10" s="76"/>
      <c r="P10" s="76"/>
    </row>
    <row r="11" spans="1:7" ht="19.5" customHeight="1" thickBot="1">
      <c r="A11" s="55"/>
      <c r="B11" s="40"/>
      <c r="C11" s="26">
        <v>724</v>
      </c>
      <c r="D11" s="71"/>
      <c r="E11" s="45"/>
      <c r="F11" s="52"/>
      <c r="G11" s="62"/>
    </row>
    <row r="12" spans="1:7" ht="19.5" customHeight="1" thickBot="1" thickTop="1">
      <c r="A12" s="34"/>
      <c r="B12" s="27" t="s">
        <v>4</v>
      </c>
      <c r="C12" s="28">
        <f>SUM(C5,C7,C9,C11)</f>
        <v>2492</v>
      </c>
      <c r="D12" s="29"/>
      <c r="E12" s="30"/>
      <c r="F12" s="31"/>
      <c r="G12" s="35">
        <f>SUM(G4:G11)</f>
        <v>0</v>
      </c>
    </row>
    <row r="13" spans="1:15" ht="38.25" customHeight="1" thickTop="1">
      <c r="A13" s="65">
        <v>5</v>
      </c>
      <c r="B13" s="41" t="s">
        <v>12</v>
      </c>
      <c r="C13" s="19" t="s">
        <v>13</v>
      </c>
      <c r="D13" s="69" t="s">
        <v>72</v>
      </c>
      <c r="E13" s="46"/>
      <c r="F13" s="49"/>
      <c r="G13" s="63">
        <v>0</v>
      </c>
      <c r="H13" s="68"/>
      <c r="I13" s="68"/>
      <c r="J13" s="68"/>
      <c r="K13" s="68"/>
      <c r="L13" s="68"/>
      <c r="M13" s="68"/>
      <c r="N13" s="68"/>
      <c r="O13" s="68"/>
    </row>
    <row r="14" spans="1:7" ht="19.5" customHeight="1">
      <c r="A14" s="67"/>
      <c r="B14" s="43"/>
      <c r="C14" s="25">
        <v>10535</v>
      </c>
      <c r="D14" s="70"/>
      <c r="E14" s="48"/>
      <c r="F14" s="50"/>
      <c r="G14" s="64"/>
    </row>
    <row r="15" spans="1:15" ht="36.75" customHeight="1">
      <c r="A15" s="54">
        <v>6</v>
      </c>
      <c r="B15" s="39" t="s">
        <v>14</v>
      </c>
      <c r="C15" s="8" t="s">
        <v>21</v>
      </c>
      <c r="D15" s="70"/>
      <c r="E15" s="44"/>
      <c r="F15" s="51"/>
      <c r="G15" s="61">
        <v>0</v>
      </c>
      <c r="H15" s="68"/>
      <c r="I15" s="68"/>
      <c r="J15" s="68"/>
      <c r="K15" s="68"/>
      <c r="L15" s="68"/>
      <c r="M15" s="68"/>
      <c r="N15" s="68"/>
      <c r="O15" s="68"/>
    </row>
    <row r="16" spans="1:7" ht="19.5" customHeight="1" thickBot="1">
      <c r="A16" s="55"/>
      <c r="B16" s="40"/>
      <c r="C16" s="26">
        <v>5150</v>
      </c>
      <c r="D16" s="70"/>
      <c r="E16" s="45"/>
      <c r="F16" s="52"/>
      <c r="G16" s="62"/>
    </row>
    <row r="17" spans="1:7" ht="19.5" customHeight="1" thickBot="1" thickTop="1">
      <c r="A17" s="34"/>
      <c r="B17" s="27" t="s">
        <v>4</v>
      </c>
      <c r="C17" s="28">
        <f>SUM(C14,C16)</f>
        <v>15685</v>
      </c>
      <c r="D17" s="29"/>
      <c r="E17" s="30"/>
      <c r="F17" s="31"/>
      <c r="G17" s="35">
        <f>SUM(G13:G16)</f>
        <v>0</v>
      </c>
    </row>
    <row r="18" spans="1:15" ht="59.25" customHeight="1" thickTop="1">
      <c r="A18" s="65">
        <v>7</v>
      </c>
      <c r="B18" s="41" t="s">
        <v>15</v>
      </c>
      <c r="C18" s="8" t="s">
        <v>73</v>
      </c>
      <c r="D18" s="69" t="s">
        <v>61</v>
      </c>
      <c r="E18" s="46"/>
      <c r="F18" s="49"/>
      <c r="G18" s="63">
        <v>0</v>
      </c>
      <c r="H18" s="68"/>
      <c r="I18" s="68"/>
      <c r="J18" s="68"/>
      <c r="K18" s="68"/>
      <c r="L18" s="68"/>
      <c r="M18" s="68"/>
      <c r="N18" s="68"/>
      <c r="O18" s="68"/>
    </row>
    <row r="19" spans="1:7" ht="19.5" customHeight="1" thickBot="1">
      <c r="A19" s="55"/>
      <c r="B19" s="40"/>
      <c r="C19" s="26">
        <v>3780</v>
      </c>
      <c r="D19" s="71"/>
      <c r="E19" s="45"/>
      <c r="F19" s="52"/>
      <c r="G19" s="62"/>
    </row>
    <row r="20" spans="1:7" ht="19.5" customHeight="1" thickBot="1" thickTop="1">
      <c r="A20" s="34"/>
      <c r="B20" s="27" t="s">
        <v>4</v>
      </c>
      <c r="C20" s="28">
        <f>C19</f>
        <v>3780</v>
      </c>
      <c r="D20" s="29"/>
      <c r="E20" s="30"/>
      <c r="F20" s="31"/>
      <c r="G20" s="35">
        <f>SUM(G18)</f>
        <v>0</v>
      </c>
    </row>
    <row r="21" spans="1:15" ht="45.75" customHeight="1" thickTop="1">
      <c r="A21" s="65">
        <v>8</v>
      </c>
      <c r="B21" s="41" t="s">
        <v>16</v>
      </c>
      <c r="C21" s="8" t="s">
        <v>17</v>
      </c>
      <c r="D21" s="69" t="s">
        <v>71</v>
      </c>
      <c r="E21" s="46"/>
      <c r="F21" s="49"/>
      <c r="G21" s="63">
        <v>0</v>
      </c>
      <c r="H21" s="68"/>
      <c r="I21" s="68"/>
      <c r="J21" s="68"/>
      <c r="K21" s="68"/>
      <c r="L21" s="68"/>
      <c r="M21" s="68"/>
      <c r="N21" s="68"/>
      <c r="O21" s="68"/>
    </row>
    <row r="22" spans="1:7" ht="19.5" customHeight="1" thickBot="1">
      <c r="A22" s="55"/>
      <c r="B22" s="40"/>
      <c r="C22" s="26">
        <v>4760</v>
      </c>
      <c r="D22" s="71"/>
      <c r="E22" s="45"/>
      <c r="F22" s="52"/>
      <c r="G22" s="62"/>
    </row>
    <row r="23" spans="1:7" ht="19.5" customHeight="1" thickBot="1" thickTop="1">
      <c r="A23" s="34"/>
      <c r="B23" s="27" t="s">
        <v>4</v>
      </c>
      <c r="C23" s="28">
        <f>C22</f>
        <v>4760</v>
      </c>
      <c r="D23" s="29"/>
      <c r="E23" s="30"/>
      <c r="F23" s="31"/>
      <c r="G23" s="35">
        <f>G21</f>
        <v>0</v>
      </c>
    </row>
    <row r="24" spans="1:15" ht="33.75" customHeight="1" thickTop="1">
      <c r="A24" s="65">
        <v>9</v>
      </c>
      <c r="B24" s="41" t="s">
        <v>18</v>
      </c>
      <c r="C24" s="19" t="s">
        <v>19</v>
      </c>
      <c r="D24" s="69" t="s">
        <v>62</v>
      </c>
      <c r="E24" s="46"/>
      <c r="F24" s="49"/>
      <c r="G24" s="63">
        <v>0</v>
      </c>
      <c r="H24" s="68"/>
      <c r="I24" s="75"/>
      <c r="J24" s="75"/>
      <c r="K24" s="75"/>
      <c r="L24" s="75"/>
      <c r="M24" s="75"/>
      <c r="N24" s="75"/>
      <c r="O24" s="75"/>
    </row>
    <row r="25" spans="1:7" ht="19.5" customHeight="1">
      <c r="A25" s="67"/>
      <c r="B25" s="43"/>
      <c r="C25" s="25">
        <v>6570</v>
      </c>
      <c r="D25" s="70"/>
      <c r="E25" s="48"/>
      <c r="F25" s="50"/>
      <c r="G25" s="64"/>
    </row>
    <row r="26" spans="1:15" ht="26.25" customHeight="1">
      <c r="A26" s="54">
        <v>10</v>
      </c>
      <c r="B26" s="39" t="s">
        <v>20</v>
      </c>
      <c r="C26" s="8" t="s">
        <v>22</v>
      </c>
      <c r="D26" s="70"/>
      <c r="E26" s="44"/>
      <c r="F26" s="51"/>
      <c r="G26" s="61">
        <v>0</v>
      </c>
      <c r="H26" s="68"/>
      <c r="I26" s="68"/>
      <c r="J26" s="68"/>
      <c r="K26" s="68"/>
      <c r="L26" s="68"/>
      <c r="M26" s="68"/>
      <c r="N26" s="68"/>
      <c r="O26" s="68"/>
    </row>
    <row r="27" spans="1:7" ht="19.5" customHeight="1" thickBot="1">
      <c r="A27" s="55"/>
      <c r="B27" s="40"/>
      <c r="C27" s="26">
        <v>970</v>
      </c>
      <c r="D27" s="71"/>
      <c r="E27" s="45"/>
      <c r="F27" s="52"/>
      <c r="G27" s="62"/>
    </row>
    <row r="28" spans="1:7" ht="19.5" customHeight="1" thickBot="1" thickTop="1">
      <c r="A28" s="34"/>
      <c r="B28" s="27" t="s">
        <v>4</v>
      </c>
      <c r="C28" s="28">
        <f>SUM(C25,C27)</f>
        <v>7540</v>
      </c>
      <c r="D28" s="29"/>
      <c r="E28" s="30"/>
      <c r="F28" s="31"/>
      <c r="G28" s="35">
        <f>SUM(G24:G27)</f>
        <v>0</v>
      </c>
    </row>
    <row r="29" spans="1:15" ht="57" customHeight="1" thickTop="1">
      <c r="A29" s="65">
        <v>11</v>
      </c>
      <c r="B29" s="41" t="s">
        <v>23</v>
      </c>
      <c r="C29" s="8" t="s">
        <v>24</v>
      </c>
      <c r="D29" s="69" t="s">
        <v>63</v>
      </c>
      <c r="E29" s="46"/>
      <c r="F29" s="49"/>
      <c r="G29" s="63">
        <v>0</v>
      </c>
      <c r="H29" s="68"/>
      <c r="I29" s="68"/>
      <c r="J29" s="68"/>
      <c r="K29" s="68"/>
      <c r="L29" s="68"/>
      <c r="M29" s="68"/>
      <c r="N29" s="68"/>
      <c r="O29" s="68"/>
    </row>
    <row r="30" spans="1:7" ht="19.5" customHeight="1" thickBot="1">
      <c r="A30" s="55"/>
      <c r="B30" s="40"/>
      <c r="C30" s="26">
        <v>1230</v>
      </c>
      <c r="D30" s="71"/>
      <c r="E30" s="45"/>
      <c r="F30" s="52"/>
      <c r="G30" s="62"/>
    </row>
    <row r="31" spans="1:7" ht="19.5" customHeight="1" thickBot="1" thickTop="1">
      <c r="A31" s="34"/>
      <c r="B31" s="27" t="s">
        <v>4</v>
      </c>
      <c r="C31" s="28">
        <f>C30</f>
        <v>1230</v>
      </c>
      <c r="D31" s="29"/>
      <c r="E31" s="30"/>
      <c r="F31" s="31"/>
      <c r="G31" s="35">
        <f>G29</f>
        <v>0</v>
      </c>
    </row>
    <row r="32" spans="1:15" ht="58.5" customHeight="1" thickTop="1">
      <c r="A32" s="65">
        <v>12</v>
      </c>
      <c r="B32" s="41" t="s">
        <v>25</v>
      </c>
      <c r="C32" s="8" t="s">
        <v>26</v>
      </c>
      <c r="D32" s="69" t="s">
        <v>64</v>
      </c>
      <c r="E32" s="46"/>
      <c r="F32" s="49"/>
      <c r="G32" s="63">
        <v>0</v>
      </c>
      <c r="H32" s="68"/>
      <c r="I32" s="68"/>
      <c r="J32" s="68"/>
      <c r="K32" s="68"/>
      <c r="L32" s="68"/>
      <c r="M32" s="68"/>
      <c r="N32" s="68"/>
      <c r="O32" s="68"/>
    </row>
    <row r="33" spans="1:7" ht="19.5" customHeight="1" thickBot="1">
      <c r="A33" s="55"/>
      <c r="B33" s="40"/>
      <c r="C33" s="26">
        <v>660</v>
      </c>
      <c r="D33" s="71"/>
      <c r="E33" s="45"/>
      <c r="F33" s="52"/>
      <c r="G33" s="62"/>
    </row>
    <row r="34" spans="1:7" ht="19.5" customHeight="1" thickBot="1" thickTop="1">
      <c r="A34" s="34"/>
      <c r="B34" s="27" t="s">
        <v>4</v>
      </c>
      <c r="C34" s="28">
        <f>C33</f>
        <v>660</v>
      </c>
      <c r="D34" s="29"/>
      <c r="E34" s="30"/>
      <c r="F34" s="31"/>
      <c r="G34" s="35">
        <f>G32</f>
        <v>0</v>
      </c>
    </row>
    <row r="35" spans="1:16" ht="23.25" customHeight="1" thickTop="1">
      <c r="A35" s="65">
        <v>13</v>
      </c>
      <c r="B35" s="41" t="s">
        <v>27</v>
      </c>
      <c r="C35" s="19" t="s">
        <v>28</v>
      </c>
      <c r="D35" s="69" t="s">
        <v>65</v>
      </c>
      <c r="E35" s="46"/>
      <c r="F35" s="49"/>
      <c r="G35" s="63">
        <v>0</v>
      </c>
      <c r="H35" s="68"/>
      <c r="I35" s="68"/>
      <c r="J35" s="68"/>
      <c r="K35" s="68"/>
      <c r="L35" s="68"/>
      <c r="M35" s="68"/>
      <c r="N35" s="68"/>
      <c r="O35" s="68"/>
      <c r="P35" s="9"/>
    </row>
    <row r="36" spans="1:7" ht="19.5" customHeight="1">
      <c r="A36" s="67"/>
      <c r="B36" s="43"/>
      <c r="C36" s="25">
        <v>11470</v>
      </c>
      <c r="D36" s="70"/>
      <c r="E36" s="48"/>
      <c r="F36" s="50"/>
      <c r="G36" s="64"/>
    </row>
    <row r="37" spans="1:15" ht="38.25" customHeight="1">
      <c r="A37" s="54">
        <v>14</v>
      </c>
      <c r="B37" s="39" t="s">
        <v>29</v>
      </c>
      <c r="C37" s="8" t="s">
        <v>30</v>
      </c>
      <c r="D37" s="70"/>
      <c r="E37" s="44"/>
      <c r="F37" s="51"/>
      <c r="G37" s="61">
        <v>0</v>
      </c>
      <c r="H37" s="68"/>
      <c r="I37" s="68"/>
      <c r="J37" s="68"/>
      <c r="K37" s="68"/>
      <c r="L37" s="68"/>
      <c r="M37" s="68"/>
      <c r="N37" s="68"/>
      <c r="O37" s="68"/>
    </row>
    <row r="38" spans="1:7" ht="19.5" customHeight="1" thickBot="1">
      <c r="A38" s="55"/>
      <c r="B38" s="40"/>
      <c r="C38" s="26">
        <v>1055</v>
      </c>
      <c r="D38" s="71"/>
      <c r="E38" s="45"/>
      <c r="F38" s="52"/>
      <c r="G38" s="62"/>
    </row>
    <row r="39" spans="1:7" ht="19.5" customHeight="1" thickBot="1" thickTop="1">
      <c r="A39" s="34"/>
      <c r="B39" s="27" t="s">
        <v>4</v>
      </c>
      <c r="C39" s="28">
        <f>SUM(C36,C38)</f>
        <v>12525</v>
      </c>
      <c r="D39" s="29"/>
      <c r="E39" s="30"/>
      <c r="F39" s="31"/>
      <c r="G39" s="35">
        <f>SUM(G35:G38)</f>
        <v>0</v>
      </c>
    </row>
    <row r="40" spans="1:15" ht="23.25" customHeight="1" thickTop="1">
      <c r="A40" s="65">
        <v>15</v>
      </c>
      <c r="B40" s="41" t="s">
        <v>31</v>
      </c>
      <c r="C40" s="19" t="s">
        <v>32</v>
      </c>
      <c r="D40" s="69" t="s">
        <v>66</v>
      </c>
      <c r="E40" s="46"/>
      <c r="F40" s="49"/>
      <c r="G40" s="63">
        <v>0</v>
      </c>
      <c r="H40" s="68"/>
      <c r="I40" s="68"/>
      <c r="J40" s="68"/>
      <c r="K40" s="68"/>
      <c r="L40" s="68"/>
      <c r="M40" s="68"/>
      <c r="N40" s="68"/>
      <c r="O40" s="68"/>
    </row>
    <row r="41" spans="1:7" ht="19.5" customHeight="1">
      <c r="A41" s="67"/>
      <c r="B41" s="43"/>
      <c r="C41" s="25">
        <v>1760</v>
      </c>
      <c r="D41" s="70"/>
      <c r="E41" s="48"/>
      <c r="F41" s="50"/>
      <c r="G41" s="64"/>
    </row>
    <row r="42" spans="1:15" ht="66.75" customHeight="1">
      <c r="A42" s="54">
        <v>16</v>
      </c>
      <c r="B42" s="39" t="s">
        <v>33</v>
      </c>
      <c r="C42" s="8" t="s">
        <v>34</v>
      </c>
      <c r="D42" s="70"/>
      <c r="E42" s="44"/>
      <c r="F42" s="51"/>
      <c r="G42" s="61">
        <v>0</v>
      </c>
      <c r="H42" s="68"/>
      <c r="I42" s="68"/>
      <c r="J42" s="68"/>
      <c r="K42" s="68"/>
      <c r="L42" s="68"/>
      <c r="M42" s="68"/>
      <c r="N42" s="68"/>
      <c r="O42" s="68"/>
    </row>
    <row r="43" spans="1:7" ht="19.5" customHeight="1" thickBot="1">
      <c r="A43" s="55"/>
      <c r="B43" s="40"/>
      <c r="C43" s="26">
        <v>25000</v>
      </c>
      <c r="D43" s="71"/>
      <c r="E43" s="45"/>
      <c r="F43" s="52"/>
      <c r="G43" s="62"/>
    </row>
    <row r="44" spans="1:7" ht="19.5" customHeight="1" thickBot="1" thickTop="1">
      <c r="A44" s="34"/>
      <c r="B44" s="27" t="s">
        <v>4</v>
      </c>
      <c r="C44" s="28">
        <f>SUM(C41,C43)</f>
        <v>26760</v>
      </c>
      <c r="D44" s="29"/>
      <c r="E44" s="30"/>
      <c r="F44" s="31"/>
      <c r="G44" s="35">
        <f>SUM(G40:G43)</f>
        <v>0</v>
      </c>
    </row>
    <row r="45" spans="1:15" ht="58.5" customHeight="1" thickTop="1">
      <c r="A45" s="65">
        <v>17</v>
      </c>
      <c r="B45" s="41" t="s">
        <v>35</v>
      </c>
      <c r="C45" s="8" t="s">
        <v>36</v>
      </c>
      <c r="D45" s="69" t="s">
        <v>67</v>
      </c>
      <c r="E45" s="46"/>
      <c r="F45" s="49"/>
      <c r="G45" s="63">
        <v>0</v>
      </c>
      <c r="H45" s="68"/>
      <c r="I45" s="68"/>
      <c r="J45" s="68"/>
      <c r="K45" s="68"/>
      <c r="L45" s="68"/>
      <c r="M45" s="68"/>
      <c r="N45" s="68"/>
      <c r="O45" s="68"/>
    </row>
    <row r="46" spans="1:7" ht="19.5" customHeight="1" thickBot="1">
      <c r="A46" s="55"/>
      <c r="B46" s="40"/>
      <c r="C46" s="26">
        <v>5980</v>
      </c>
      <c r="D46" s="71"/>
      <c r="E46" s="45"/>
      <c r="F46" s="52"/>
      <c r="G46" s="62"/>
    </row>
    <row r="47" spans="1:7" ht="19.5" customHeight="1" thickBot="1" thickTop="1">
      <c r="A47" s="34"/>
      <c r="B47" s="27" t="s">
        <v>4</v>
      </c>
      <c r="C47" s="28">
        <f>C46</f>
        <v>5980</v>
      </c>
      <c r="D47" s="29"/>
      <c r="E47" s="30"/>
      <c r="F47" s="31"/>
      <c r="G47" s="35">
        <f>G45</f>
        <v>0</v>
      </c>
    </row>
    <row r="48" spans="1:15" ht="58.5" customHeight="1" thickTop="1">
      <c r="A48" s="65">
        <v>18</v>
      </c>
      <c r="B48" s="41" t="s">
        <v>37</v>
      </c>
      <c r="C48" s="8" t="s">
        <v>38</v>
      </c>
      <c r="D48" s="69" t="s">
        <v>68</v>
      </c>
      <c r="E48" s="46"/>
      <c r="F48" s="49"/>
      <c r="G48" s="63">
        <v>0</v>
      </c>
      <c r="H48" s="68"/>
      <c r="I48" s="68"/>
      <c r="J48" s="68"/>
      <c r="K48" s="68"/>
      <c r="L48" s="68"/>
      <c r="M48" s="68"/>
      <c r="N48" s="68"/>
      <c r="O48" s="68"/>
    </row>
    <row r="49" spans="1:7" ht="19.5" customHeight="1" thickBot="1">
      <c r="A49" s="55"/>
      <c r="B49" s="40"/>
      <c r="C49" s="26">
        <v>12880</v>
      </c>
      <c r="D49" s="71"/>
      <c r="E49" s="45"/>
      <c r="F49" s="52"/>
      <c r="G49" s="62"/>
    </row>
    <row r="50" spans="1:7" ht="19.5" customHeight="1" thickBot="1" thickTop="1">
      <c r="A50" s="34"/>
      <c r="B50" s="27" t="s">
        <v>4</v>
      </c>
      <c r="C50" s="28">
        <f>C49</f>
        <v>12880</v>
      </c>
      <c r="D50" s="29"/>
      <c r="E50" s="30"/>
      <c r="F50" s="31"/>
      <c r="G50" s="35">
        <f>G48</f>
        <v>0</v>
      </c>
    </row>
    <row r="51" spans="1:16" ht="41.25" customHeight="1" thickTop="1">
      <c r="A51" s="65">
        <v>19</v>
      </c>
      <c r="B51" s="41" t="s">
        <v>39</v>
      </c>
      <c r="C51" s="19" t="s">
        <v>40</v>
      </c>
      <c r="D51" s="69" t="s">
        <v>69</v>
      </c>
      <c r="E51" s="46"/>
      <c r="F51" s="49"/>
      <c r="G51" s="63">
        <v>0</v>
      </c>
      <c r="H51" s="68"/>
      <c r="I51" s="68"/>
      <c r="J51" s="68"/>
      <c r="K51" s="68"/>
      <c r="L51" s="68"/>
      <c r="M51" s="68"/>
      <c r="N51" s="68"/>
      <c r="O51" s="68"/>
      <c r="P51" s="9"/>
    </row>
    <row r="52" spans="1:7" ht="19.5" customHeight="1">
      <c r="A52" s="67"/>
      <c r="B52" s="43"/>
      <c r="C52" s="25">
        <v>7500</v>
      </c>
      <c r="D52" s="70"/>
      <c r="E52" s="48"/>
      <c r="F52" s="50"/>
      <c r="G52" s="64"/>
    </row>
    <row r="53" spans="1:15" ht="81.75" customHeight="1">
      <c r="A53" s="54">
        <v>20</v>
      </c>
      <c r="B53" s="39" t="s">
        <v>41</v>
      </c>
      <c r="C53" s="8" t="s">
        <v>42</v>
      </c>
      <c r="D53" s="70"/>
      <c r="E53" s="44"/>
      <c r="F53" s="51"/>
      <c r="G53" s="61">
        <v>0</v>
      </c>
      <c r="H53" s="68"/>
      <c r="I53" s="68"/>
      <c r="J53" s="68"/>
      <c r="K53" s="68"/>
      <c r="L53" s="68"/>
      <c r="M53" s="68"/>
      <c r="N53" s="68"/>
      <c r="O53" s="68"/>
    </row>
    <row r="54" spans="1:7" ht="19.5" customHeight="1" thickBot="1">
      <c r="A54" s="55"/>
      <c r="B54" s="40"/>
      <c r="C54" s="26">
        <v>9980</v>
      </c>
      <c r="D54" s="71"/>
      <c r="E54" s="45"/>
      <c r="F54" s="52"/>
      <c r="G54" s="62"/>
    </row>
    <row r="55" spans="1:7" ht="19.5" customHeight="1" thickBot="1" thickTop="1">
      <c r="A55" s="34"/>
      <c r="B55" s="27" t="s">
        <v>4</v>
      </c>
      <c r="C55" s="28">
        <f>SUM(C52,C54)</f>
        <v>17480</v>
      </c>
      <c r="D55" s="29"/>
      <c r="E55" s="30"/>
      <c r="F55" s="31"/>
      <c r="G55" s="35">
        <f>SUM(G51:G54)</f>
        <v>0</v>
      </c>
    </row>
    <row r="56" spans="1:15" ht="28.5" customHeight="1" thickTop="1">
      <c r="A56" s="65">
        <v>21</v>
      </c>
      <c r="B56" s="41" t="s">
        <v>43</v>
      </c>
      <c r="C56" s="19" t="s">
        <v>44</v>
      </c>
      <c r="D56" s="69" t="s">
        <v>70</v>
      </c>
      <c r="E56" s="46"/>
      <c r="F56" s="49"/>
      <c r="G56" s="63">
        <v>0</v>
      </c>
      <c r="H56" s="68"/>
      <c r="I56" s="74"/>
      <c r="J56" s="74"/>
      <c r="K56" s="74"/>
      <c r="L56" s="74"/>
      <c r="M56" s="74"/>
      <c r="N56" s="74"/>
      <c r="O56" s="74"/>
    </row>
    <row r="57" spans="1:7" ht="14.25" customHeight="1">
      <c r="A57" s="54"/>
      <c r="B57" s="39"/>
      <c r="C57" s="32">
        <v>85</v>
      </c>
      <c r="D57" s="70"/>
      <c r="E57" s="44"/>
      <c r="F57" s="51"/>
      <c r="G57" s="61"/>
    </row>
    <row r="58" spans="1:15" ht="30" customHeight="1">
      <c r="A58" s="66">
        <v>22</v>
      </c>
      <c r="B58" s="42" t="s">
        <v>45</v>
      </c>
      <c r="C58" s="18" t="s">
        <v>46</v>
      </c>
      <c r="D58" s="70"/>
      <c r="E58" s="47"/>
      <c r="F58" s="53"/>
      <c r="G58" s="60">
        <v>0</v>
      </c>
      <c r="H58" s="68"/>
      <c r="I58" s="75"/>
      <c r="J58" s="75"/>
      <c r="K58" s="75"/>
      <c r="L58" s="75"/>
      <c r="M58" s="75"/>
      <c r="N58" s="75"/>
      <c r="O58" s="75"/>
    </row>
    <row r="59" spans="1:7" ht="19.5" customHeight="1">
      <c r="A59" s="66"/>
      <c r="B59" s="42"/>
      <c r="C59" s="25">
        <v>21</v>
      </c>
      <c r="D59" s="70"/>
      <c r="E59" s="47"/>
      <c r="F59" s="53"/>
      <c r="G59" s="60"/>
    </row>
    <row r="60" spans="1:13" ht="40.5" customHeight="1">
      <c r="A60" s="66">
        <v>23</v>
      </c>
      <c r="B60" s="42" t="s">
        <v>47</v>
      </c>
      <c r="C60" s="18" t="s">
        <v>51</v>
      </c>
      <c r="D60" s="70"/>
      <c r="E60" s="47"/>
      <c r="F60" s="53"/>
      <c r="G60" s="60">
        <v>0</v>
      </c>
      <c r="H60" s="68"/>
      <c r="I60" s="75"/>
      <c r="J60" s="75"/>
      <c r="K60" s="75"/>
      <c r="L60" s="75"/>
      <c r="M60" s="75"/>
    </row>
    <row r="61" spans="1:7" ht="19.5" customHeight="1">
      <c r="A61" s="66"/>
      <c r="B61" s="42"/>
      <c r="C61" s="25">
        <v>1840</v>
      </c>
      <c r="D61" s="70"/>
      <c r="E61" s="47"/>
      <c r="F61" s="53"/>
      <c r="G61" s="60"/>
    </row>
    <row r="62" spans="1:16" ht="20.25" customHeight="1">
      <c r="A62" s="66">
        <v>24</v>
      </c>
      <c r="B62" s="42" t="s">
        <v>47</v>
      </c>
      <c r="C62" s="18" t="s">
        <v>48</v>
      </c>
      <c r="D62" s="70"/>
      <c r="E62" s="47"/>
      <c r="F62" s="53"/>
      <c r="G62" s="60">
        <v>0</v>
      </c>
      <c r="H62" s="68"/>
      <c r="I62" s="76"/>
      <c r="J62" s="76"/>
      <c r="K62" s="76"/>
      <c r="L62" s="76"/>
      <c r="M62" s="76"/>
      <c r="N62" s="76"/>
      <c r="O62" s="76"/>
      <c r="P62" s="76"/>
    </row>
    <row r="63" spans="1:7" ht="19.5" customHeight="1">
      <c r="A63" s="66"/>
      <c r="B63" s="42"/>
      <c r="C63" s="25">
        <v>310</v>
      </c>
      <c r="D63" s="70"/>
      <c r="E63" s="47"/>
      <c r="F63" s="53"/>
      <c r="G63" s="60"/>
    </row>
    <row r="64" spans="1:16" ht="20.25" customHeight="1">
      <c r="A64" s="66">
        <v>25</v>
      </c>
      <c r="B64" s="42" t="s">
        <v>47</v>
      </c>
      <c r="C64" s="18" t="s">
        <v>49</v>
      </c>
      <c r="D64" s="70"/>
      <c r="E64" s="47"/>
      <c r="F64" s="53"/>
      <c r="G64" s="60">
        <v>0</v>
      </c>
      <c r="H64" s="68"/>
      <c r="I64" s="76"/>
      <c r="J64" s="76"/>
      <c r="K64" s="76"/>
      <c r="L64" s="76"/>
      <c r="M64" s="76"/>
      <c r="N64" s="76"/>
      <c r="O64" s="76"/>
      <c r="P64" s="76"/>
    </row>
    <row r="65" spans="1:7" ht="19.5" customHeight="1">
      <c r="A65" s="66"/>
      <c r="B65" s="42"/>
      <c r="C65" s="25">
        <v>462</v>
      </c>
      <c r="D65" s="70"/>
      <c r="E65" s="47"/>
      <c r="F65" s="53"/>
      <c r="G65" s="60"/>
    </row>
    <row r="66" spans="1:16" ht="51.75" customHeight="1">
      <c r="A66" s="54">
        <v>26</v>
      </c>
      <c r="B66" s="39" t="s">
        <v>50</v>
      </c>
      <c r="C66" s="8" t="s">
        <v>52</v>
      </c>
      <c r="D66" s="70"/>
      <c r="E66" s="44"/>
      <c r="F66" s="51"/>
      <c r="G66" s="61">
        <v>0</v>
      </c>
      <c r="H66" s="68"/>
      <c r="I66" s="76"/>
      <c r="J66" s="76"/>
      <c r="K66" s="76"/>
      <c r="L66" s="76"/>
      <c r="M66" s="76"/>
      <c r="N66" s="76"/>
      <c r="O66" s="76"/>
      <c r="P66" s="76"/>
    </row>
    <row r="67" spans="1:7" ht="19.5" customHeight="1" thickBot="1">
      <c r="A67" s="55"/>
      <c r="B67" s="40"/>
      <c r="C67" s="26">
        <v>990</v>
      </c>
      <c r="D67" s="71"/>
      <c r="E67" s="45"/>
      <c r="F67" s="52"/>
      <c r="G67" s="62"/>
    </row>
    <row r="68" spans="1:7" ht="19.5" customHeight="1" thickBot="1" thickTop="1">
      <c r="A68" s="34"/>
      <c r="B68" s="27" t="s">
        <v>4</v>
      </c>
      <c r="C68" s="28">
        <f>SUM(C57,C59,C61,C63,C65,C67)</f>
        <v>3708</v>
      </c>
      <c r="D68" s="29"/>
      <c r="E68" s="30"/>
      <c r="F68" s="33"/>
      <c r="G68" s="35">
        <f>SUM(G56:G67)</f>
        <v>0</v>
      </c>
    </row>
    <row r="69" spans="1:7" ht="33" customHeight="1" thickBot="1" thickTop="1">
      <c r="A69" s="56" t="s">
        <v>5</v>
      </c>
      <c r="B69" s="57"/>
      <c r="C69" s="37">
        <f>SUM(C68+C55+C50+C47+C44+C39+C34+C31+C28+C23+C20+C17+C12)</f>
        <v>115480</v>
      </c>
      <c r="D69" s="38"/>
      <c r="E69" s="58" t="s">
        <v>56</v>
      </c>
      <c r="F69" s="59"/>
      <c r="G69" s="36">
        <f>SUM(G68+G55+G50+G47+G44+G39+G34+G31+G28+G23+G20+G17+G12)</f>
        <v>0</v>
      </c>
    </row>
    <row r="70" spans="1:7" ht="15.75" thickBot="1">
      <c r="A70" s="13"/>
      <c r="B70" s="14"/>
      <c r="C70" s="15"/>
      <c r="D70" s="16"/>
      <c r="E70" s="72" t="s">
        <v>57</v>
      </c>
      <c r="F70" s="73"/>
      <c r="G70" s="17">
        <f>SUM(G69*1.21)</f>
        <v>0</v>
      </c>
    </row>
    <row r="72" spans="1:2" ht="15">
      <c r="A72" s="2"/>
      <c r="B72" s="4" t="s">
        <v>2</v>
      </c>
    </row>
    <row r="73" ht="57" customHeight="1"/>
    <row r="74" ht="25.5" customHeight="1" thickBot="1">
      <c r="F74" s="7"/>
    </row>
    <row r="75" ht="15">
      <c r="F75" s="10" t="s">
        <v>58</v>
      </c>
    </row>
    <row r="76" ht="36.75" customHeight="1"/>
    <row r="77" ht="36.75" customHeight="1"/>
    <row r="78" ht="36.75" customHeight="1"/>
    <row r="79" ht="36.75" customHeight="1"/>
    <row r="80" ht="36.75" customHeight="1"/>
    <row r="81" ht="36.75" customHeight="1"/>
    <row r="82" ht="36.75" customHeight="1"/>
    <row r="83" ht="36.75" customHeight="1"/>
    <row r="84" ht="36.75" customHeight="1"/>
    <row r="85" ht="36.75" customHeight="1"/>
  </sheetData>
  <mergeCells count="172">
    <mergeCell ref="D56:D67"/>
    <mergeCell ref="H56:O56"/>
    <mergeCell ref="H58:O58"/>
    <mergeCell ref="H60:M60"/>
    <mergeCell ref="H62:P62"/>
    <mergeCell ref="G56:G57"/>
    <mergeCell ref="G58:G59"/>
    <mergeCell ref="G60:G61"/>
    <mergeCell ref="G62:G63"/>
    <mergeCell ref="G64:G65"/>
    <mergeCell ref="G66:G67"/>
    <mergeCell ref="F56:F57"/>
    <mergeCell ref="F58:F59"/>
    <mergeCell ref="F60:F61"/>
    <mergeCell ref="D4:D11"/>
    <mergeCell ref="H37:O37"/>
    <mergeCell ref="H35:O35"/>
    <mergeCell ref="H40:O40"/>
    <mergeCell ref="D45:D46"/>
    <mergeCell ref="H45:O45"/>
    <mergeCell ref="D48:D49"/>
    <mergeCell ref="H48:O48"/>
    <mergeCell ref="D51:D54"/>
    <mergeCell ref="H51:O51"/>
    <mergeCell ref="H53:O53"/>
    <mergeCell ref="G45:G46"/>
    <mergeCell ref="G48:G49"/>
    <mergeCell ref="G51:G52"/>
    <mergeCell ref="G53:G54"/>
    <mergeCell ref="F48:F49"/>
    <mergeCell ref="F45:F46"/>
    <mergeCell ref="E70:F70"/>
    <mergeCell ref="H15:O15"/>
    <mergeCell ref="H4:O4"/>
    <mergeCell ref="H6:O6"/>
    <mergeCell ref="H8:M8"/>
    <mergeCell ref="H13:O13"/>
    <mergeCell ref="H10:P10"/>
    <mergeCell ref="H18:O18"/>
    <mergeCell ref="H21:O21"/>
    <mergeCell ref="H24:O24"/>
    <mergeCell ref="H64:P64"/>
    <mergeCell ref="H66:P66"/>
    <mergeCell ref="H42:O42"/>
    <mergeCell ref="H26:O26"/>
    <mergeCell ref="H29:O29"/>
    <mergeCell ref="H32:O32"/>
    <mergeCell ref="D13:D16"/>
    <mergeCell ref="D18:D19"/>
    <mergeCell ref="D21:D22"/>
    <mergeCell ref="D24:D27"/>
    <mergeCell ref="D29:D30"/>
    <mergeCell ref="D32:D33"/>
    <mergeCell ref="D35:D38"/>
    <mergeCell ref="D40:D43"/>
    <mergeCell ref="G37:G38"/>
    <mergeCell ref="G40:G41"/>
    <mergeCell ref="G42:G43"/>
    <mergeCell ref="F42:F43"/>
    <mergeCell ref="A15:A16"/>
    <mergeCell ref="A18:A19"/>
    <mergeCell ref="A21:A22"/>
    <mergeCell ref="A24:A25"/>
    <mergeCell ref="A26:A27"/>
    <mergeCell ref="A4:A5"/>
    <mergeCell ref="A6:A7"/>
    <mergeCell ref="A8:A9"/>
    <mergeCell ref="A10:A11"/>
    <mergeCell ref="A13:A14"/>
    <mergeCell ref="A62:A63"/>
    <mergeCell ref="A64:A65"/>
    <mergeCell ref="A42:A43"/>
    <mergeCell ref="A45:A46"/>
    <mergeCell ref="A48:A49"/>
    <mergeCell ref="A51:A52"/>
    <mergeCell ref="A53:A54"/>
    <mergeCell ref="A29:A30"/>
    <mergeCell ref="A32:A33"/>
    <mergeCell ref="A35:A36"/>
    <mergeCell ref="A37:A38"/>
    <mergeCell ref="A40:A41"/>
    <mergeCell ref="F62:F63"/>
    <mergeCell ref="F64:F65"/>
    <mergeCell ref="F66:F67"/>
    <mergeCell ref="F53:F54"/>
    <mergeCell ref="F51:F52"/>
    <mergeCell ref="A66:A67"/>
    <mergeCell ref="A69:B69"/>
    <mergeCell ref="E69:F69"/>
    <mergeCell ref="G4:G5"/>
    <mergeCell ref="G6:G7"/>
    <mergeCell ref="G8:G9"/>
    <mergeCell ref="G10:G11"/>
    <mergeCell ref="G13:G14"/>
    <mergeCell ref="G15:G16"/>
    <mergeCell ref="G18:G19"/>
    <mergeCell ref="G21:G22"/>
    <mergeCell ref="G24:G25"/>
    <mergeCell ref="G26:G27"/>
    <mergeCell ref="G29:G30"/>
    <mergeCell ref="G32:G33"/>
    <mergeCell ref="G35:G36"/>
    <mergeCell ref="A56:A57"/>
    <mergeCell ref="A58:A59"/>
    <mergeCell ref="A60:A61"/>
    <mergeCell ref="F26:F27"/>
    <mergeCell ref="F24:F25"/>
    <mergeCell ref="F21:F22"/>
    <mergeCell ref="F18:F19"/>
    <mergeCell ref="F15:F16"/>
    <mergeCell ref="F40:F41"/>
    <mergeCell ref="F37:F38"/>
    <mergeCell ref="F35:F36"/>
    <mergeCell ref="F32:F33"/>
    <mergeCell ref="F29:F30"/>
    <mergeCell ref="E4:E5"/>
    <mergeCell ref="E6:E7"/>
    <mergeCell ref="E8:E9"/>
    <mergeCell ref="E10:E11"/>
    <mergeCell ref="E13:E14"/>
    <mergeCell ref="F13:F14"/>
    <mergeCell ref="F10:F11"/>
    <mergeCell ref="F8:F9"/>
    <mergeCell ref="F6:F7"/>
    <mergeCell ref="F4:F5"/>
    <mergeCell ref="E51:E52"/>
    <mergeCell ref="E53:E54"/>
    <mergeCell ref="E29:E30"/>
    <mergeCell ref="E32:E33"/>
    <mergeCell ref="E35:E36"/>
    <mergeCell ref="E37:E38"/>
    <mergeCell ref="E40:E41"/>
    <mergeCell ref="E15:E16"/>
    <mergeCell ref="E18:E19"/>
    <mergeCell ref="E21:E22"/>
    <mergeCell ref="E24:E25"/>
    <mergeCell ref="E26:E27"/>
    <mergeCell ref="E66:E67"/>
    <mergeCell ref="B4:B5"/>
    <mergeCell ref="B6:B7"/>
    <mergeCell ref="B8:B9"/>
    <mergeCell ref="B10:B11"/>
    <mergeCell ref="B13:B14"/>
    <mergeCell ref="B15:B16"/>
    <mergeCell ref="B18:B19"/>
    <mergeCell ref="B21:B22"/>
    <mergeCell ref="B24:B25"/>
    <mergeCell ref="B26:B27"/>
    <mergeCell ref="B29:B30"/>
    <mergeCell ref="B32:B33"/>
    <mergeCell ref="B35:B36"/>
    <mergeCell ref="B37:B38"/>
    <mergeCell ref="B40:B41"/>
    <mergeCell ref="E56:E57"/>
    <mergeCell ref="E58:E59"/>
    <mergeCell ref="E60:E61"/>
    <mergeCell ref="E62:E63"/>
    <mergeCell ref="E64:E65"/>
    <mergeCell ref="E42:E43"/>
    <mergeCell ref="E45:E46"/>
    <mergeCell ref="E48:E49"/>
    <mergeCell ref="B66:B67"/>
    <mergeCell ref="B56:B57"/>
    <mergeCell ref="B58:B59"/>
    <mergeCell ref="B60:B61"/>
    <mergeCell ref="B62:B63"/>
    <mergeCell ref="B64:B65"/>
    <mergeCell ref="B42:B43"/>
    <mergeCell ref="B45:B46"/>
    <mergeCell ref="B48:B49"/>
    <mergeCell ref="B51:B52"/>
    <mergeCell ref="B53:B54"/>
  </mergeCells>
  <printOptions/>
  <pageMargins left="0.11811023622047245" right="0.11811023622047245" top="0.1968503937007874" bottom="0.1968503937007874" header="0.31496062992125984" footer="0.31496062992125984"/>
  <pageSetup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 Weinhold</dc:creator>
  <cp:keywords/>
  <dc:description/>
  <cp:lastModifiedBy>smolova</cp:lastModifiedBy>
  <cp:lastPrinted>2021-07-26T08:12:50Z</cp:lastPrinted>
  <dcterms:created xsi:type="dcterms:W3CDTF">2018-05-21T11:46:33Z</dcterms:created>
  <dcterms:modified xsi:type="dcterms:W3CDTF">2021-09-13T13:41:42Z</dcterms:modified>
  <cp:category/>
  <cp:version/>
  <cp:contentType/>
  <cp:contentStatus/>
</cp:coreProperties>
</file>