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28800" windowHeight="12225" activeTab="0"/>
  </bookViews>
  <sheets>
    <sheet name="Drogeri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<sst xmlns="http://schemas.openxmlformats.org/spreadsheetml/2006/main" count="173" uniqueCount="102">
  <si>
    <t>ks</t>
  </si>
  <si>
    <t>č.</t>
  </si>
  <si>
    <t>takto podbarvená pole povinně vyplnit</t>
  </si>
  <si>
    <t>název</t>
  </si>
  <si>
    <t>popis</t>
  </si>
  <si>
    <t>měrná jednotka</t>
  </si>
  <si>
    <t>Mycí prostředky na nádobí</t>
  </si>
  <si>
    <t>Pytle na odpadky</t>
  </si>
  <si>
    <t>role</t>
  </si>
  <si>
    <t>Zadavatel stanovuje tyto absolutní (minimální) požadavky:</t>
  </si>
  <si>
    <t>Houbičky  na mytí nádobí</t>
  </si>
  <si>
    <t>krabice</t>
  </si>
  <si>
    <t>Prostředky na různé povrchy</t>
  </si>
  <si>
    <t>Hadr na podlahu</t>
  </si>
  <si>
    <t>Hadřík</t>
  </si>
  <si>
    <t>Osvěžovač ve spreji</t>
  </si>
  <si>
    <t>Tekuté mýdlo</t>
  </si>
  <si>
    <t>5L</t>
  </si>
  <si>
    <t>bal</t>
  </si>
  <si>
    <t>Mycí prostředky do koupelen</t>
  </si>
  <si>
    <t>tekutý čistící prostředek na podlahy, dodáváno v kanystru o objemu 5 litrů,  Mr. Proper universal, žlutozelený</t>
  </si>
  <si>
    <t>Mycí prostředky desinfekční</t>
  </si>
  <si>
    <t>Mop</t>
  </si>
  <si>
    <t>Sítko do pisoáru</t>
  </si>
  <si>
    <t xml:space="preserve">vonné sítko do pisoáru, např. FrePro </t>
  </si>
  <si>
    <t>Toaletní papír</t>
  </si>
  <si>
    <t>Dezinfekční prostředky</t>
  </si>
  <si>
    <t>Mycí prostředky na podlahu</t>
  </si>
  <si>
    <t>WC blok</t>
  </si>
  <si>
    <t>Přípravky do myček nádobí</t>
  </si>
  <si>
    <t>sůl do myčky, 1 kg, např. Calgonit/Finish, Somat</t>
  </si>
  <si>
    <t>Chemie</t>
  </si>
  <si>
    <t>Kuchyňské papírové utěrky</t>
  </si>
  <si>
    <t>Papírové ručníky</t>
  </si>
  <si>
    <t>papírový ručník skládaný do zásobníků, jednotlivé listy bílé dvouvrstvé, ZZ uspořádání, vysoká kvalita, celulóza  krabice 3000 ks</t>
  </si>
  <si>
    <t>Čistící prostředky na různé povrchy</t>
  </si>
  <si>
    <t>Mycí prostředek na nádobí</t>
  </si>
  <si>
    <t>Mycí prostředek na WC</t>
  </si>
  <si>
    <t>Rukavice</t>
  </si>
  <si>
    <t>Krém na ruce</t>
  </si>
  <si>
    <t>tekuté mýdlo husté konzistence, dodáváno v kanystru o objemu 5 L</t>
  </si>
  <si>
    <t>Drátěnka</t>
  </si>
  <si>
    <t>Celkem</t>
  </si>
  <si>
    <t>5000 ml, antibakteriální</t>
  </si>
  <si>
    <t>21100406
OU</t>
  </si>
  <si>
    <t>21100410
ONF</t>
  </si>
  <si>
    <t>leštidlo (oplachovač) do myčky, 750-800 ml, např. Calgonit/Finish, Somat</t>
  </si>
  <si>
    <t>kyselina citronová</t>
  </si>
  <si>
    <t>kg</t>
  </si>
  <si>
    <t>kyselina solná</t>
  </si>
  <si>
    <t>l</t>
  </si>
  <si>
    <t>návlek k mopu, např. Vileda Ultramax Microfibre náhrada PLACATÝ, 43x14cm</t>
  </si>
  <si>
    <t>21100409
OU</t>
  </si>
  <si>
    <t>Příloha ke Kupní smlouvě - Technická specifikace k VZ "Úklidové a čistící prostředky pro ÚJF 04/21"</t>
  </si>
  <si>
    <t>21100352
ORF</t>
  </si>
  <si>
    <t>Hygienický dezinfekční gel</t>
  </si>
  <si>
    <t>čištění a dezinfikace, rychle schnoucí, 5000 ml, např. Kimicar</t>
  </si>
  <si>
    <t>čištění a dezinfikace, rychle schnoucí, 800 ml, např. Kimicar</t>
  </si>
  <si>
    <t>21100358
OJS</t>
  </si>
  <si>
    <t>Nabídková cena</t>
  </si>
  <si>
    <t>za jednotku bez DPH</t>
  </si>
  <si>
    <t>celkem bez DPH</t>
  </si>
  <si>
    <t>Předpokládaná hodnota</t>
  </si>
  <si>
    <t>Cena celkem v Kč bez DPH</t>
  </si>
  <si>
    <t>Cena celkem v Kč s DPH</t>
  </si>
  <si>
    <t>podpis osoby oprávněné za dodavatele</t>
  </si>
  <si>
    <t>číslo objednávky ÚJF</t>
  </si>
  <si>
    <t>parametry nabízeného řešení</t>
  </si>
  <si>
    <t>mýdlo tekuté, nádoba s pumpičkou, 250-300 ml, antibakteriální, např. Sanytol Purifiant</t>
  </si>
  <si>
    <t xml:space="preserve">osvěžovač vzduchu ve spreji pro použití např. na wc, např. Airwick citrus spray, min. 240 ml </t>
  </si>
  <si>
    <t>papírové utěrky ze 100% celulosy, dvouvrstvé, délka min. 2x10m, min. 50 útržků v roli, v balení 2 kusy</t>
  </si>
  <si>
    <t>2vrstvý, návin min. 18 m, provedení celuloza, malé role min. 160 útržků, bílý, balení obsahuje min. 48 ks, např. Forest XXL bílý 2-vrstvý 48 ks</t>
  </si>
  <si>
    <t>sáčky do odpadkových košů, objem 60 l, velikost min. 60 x 70 cm, barva-černá, nezatahovací, min. 30 mikronů, 150 ks (tj. např. 15 rolí po 10 ks)</t>
  </si>
  <si>
    <t>sáčky do odpadkových košů LDPE - objem 120 l, velikost min 60 x 90 cm, nezatahovací, min. 80 mikronů, barva černá, 90 ks (tj. např. 6 rolí po 15 ks)</t>
  </si>
  <si>
    <t>sáčky do odpadkových košů LDPE - objem 30 l, velikost cca 50-60 x 50-60 cm, nezatahovací, min. 20 mikronů, 450 ks (tj. např. 15 rolí po 30 ks)</t>
  </si>
  <si>
    <t>sáčky do odpadkových košů HDPE - objem 30 l, min. 20 mikronů, velikost cca 50-60 x 50-60 cm, nezatahovací, 50 ks v roli</t>
  </si>
  <si>
    <t>WC gel - čistí, předchází usazování vodního kamene, desinfikuje, zajišťuje vůni, min. 750 ml, např.  Domestos</t>
  </si>
  <si>
    <t>extra silný tekutý čistící prostředek na Wc a sanitární keramiku. Spolehlivě zbaví toaletu všech nečistot, a to i pod jejím vnitřním okrajem, min. 750 ml, např. Larrin Agresiv</t>
  </si>
  <si>
    <t>tekutý písek - čistící krém odstraňující běžné nečistoty a mastnotu, min. 600 g, např. REAL</t>
  </si>
  <si>
    <t>tekutý čistič na vápenaté usazeniny, rez a vodní kámen, pro použití v kuchyni, koupelně a WC, min. 500 ml, např. Fixinela</t>
  </si>
  <si>
    <t>desinfekční gel na povrchy, min. 650 g,  např. Real gel - chlorax</t>
  </si>
  <si>
    <t xml:space="preserve">prostředek na mytí nádobí, koncentrovaný, min. 450 ml, např. Jar Citron </t>
  </si>
  <si>
    <t>hadr mikrovlákno 60 x 70 cm, min. 235 g</t>
  </si>
  <si>
    <t>krém na ruce - výživný, ochranný, pro všechny typy pleti, min. 100 ml, např. Indulona modrá</t>
  </si>
  <si>
    <t>mikrovlákno-švédská utěrka cca 30 x 30 cm</t>
  </si>
  <si>
    <t>osvěžovač vzduchu ve spreji - pro použití na WC atd., různé vůně, min. 300 ml</t>
  </si>
  <si>
    <t>závěsný se čtyřmi aktivními kuličkami s vynikajícími vlastnostmi pro docílení hygienicky čisté a svěží toalety, balení 2 x min. 50 g, např. Bref</t>
  </si>
  <si>
    <t>toaletní papír do zásobníků, průměr 23 cm, návin min. 220 m, bílý dvouvrstvý</t>
  </si>
  <si>
    <t xml:space="preserve">prostředek na mytí nádobí, koncentrovaný, odstraňující mastnotu i ve studené vodě, min. 900 ml, např. Jar, Pur </t>
  </si>
  <si>
    <t>prostředek na odmašťování, dezinfekční, s rozprašovačem, min. 750 ml, např. Jar Disinfecting Degreaser</t>
  </si>
  <si>
    <t>WC gel - čistí, předchází usazování vodního kamene, desinfikuje, zajišťuje vůni, min. 750 ml, např.  WC Savo</t>
  </si>
  <si>
    <t>k čištění a dezinfekci podlah, nábytku, kuchyňského a hygienického náčiní, min. 750 ml, např. CIF rozprašovač na koupelny</t>
  </si>
  <si>
    <t>k čištění a dezinfekci podlah, nábytku, kuchyňského a hygienického náčiní, min. 1000 ml, např. Savo</t>
  </si>
  <si>
    <t>dezinfekční saponát na vytírání podlah, dezinfikuje všechny materiály a plochy a zároveň ničí mikroby, min. 1000 ml, např. Sanytol Eukalyptus podlahy a plochy</t>
  </si>
  <si>
    <t>mikroutěrka-švédská utěrka cca 30 x 30 cm</t>
  </si>
  <si>
    <t>houbičky s abrazivní plochou na mytí nádobí cca 47 x 78 x 23 mm, např. balení 4x10 ks, atpod.</t>
  </si>
  <si>
    <t>s mikrovláknem cca 15 x 20 cm</t>
  </si>
  <si>
    <t>čistič myčky tekutý, min. 250 ml, např. Calgonit/Finish, Somat</t>
  </si>
  <si>
    <t>teblety do myčky, snadno rozpustné ve vodě a jednoduše tak umyjí veškerou nečistotu. Účinkují i při nízké teplotě, min. 250 ks tablet, např. Jar Yellow</t>
  </si>
  <si>
    <t>nepudrované, jednorázové nitrilové rukavice, neobsahují latexové bílkoviny,  velikost XL, balení min. 100 kusů, např. Nitrylex Basic</t>
  </si>
  <si>
    <t>nepudrované, jednorázové nitrilové rukavice, neobsahují latexové bílkoviny,  velikost S, balení min. 100 kusů, např. Nitrylex Basic</t>
  </si>
  <si>
    <t>sáčky do odpadkových košů LDPE - objem 35 l, velikost 50-60 x 50-60 cm, nezatahovací, min. 20 mikronů, min. 15 ks v roli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</si>
</sst>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4" tint="-0.4999699890613556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7" fillId="4" borderId="2" xfId="2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left" vertical="center" wrapText="1"/>
    </xf>
    <xf numFmtId="0" fontId="0" fillId="5" borderId="7" xfId="0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4" fontId="0" fillId="6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5" borderId="10" xfId="0" applyFont="1" applyFill="1" applyBorder="1" applyAlignment="1">
      <alignment horizontal="center"/>
    </xf>
    <xf numFmtId="164" fontId="6" fillId="5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164" fontId="2" fillId="5" borderId="13" xfId="0" applyNumberFormat="1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164" fontId="3" fillId="7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164" fontId="3" fillId="5" borderId="2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 wrapText="1"/>
    </xf>
    <xf numFmtId="164" fontId="3" fillId="5" borderId="7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1"/>
  <sheetViews>
    <sheetView showGridLines="0" tabSelected="1" workbookViewId="0" topLeftCell="A1">
      <selection activeCell="J53" sqref="J53"/>
    </sheetView>
  </sheetViews>
  <sheetFormatPr defaultColWidth="9.140625" defaultRowHeight="15"/>
  <cols>
    <col min="1" max="1" width="6.140625" style="2" customWidth="1"/>
    <col min="2" max="2" width="20.00390625" style="2" customWidth="1"/>
    <col min="3" max="3" width="55.7109375" style="1" customWidth="1"/>
    <col min="4" max="4" width="10.7109375" style="2" customWidth="1"/>
    <col min="5" max="5" width="6.7109375" style="2" customWidth="1"/>
    <col min="6" max="6" width="10.8515625" style="2" customWidth="1"/>
    <col min="7" max="7" width="14.8515625" style="2" customWidth="1"/>
    <col min="8" max="8" width="10.140625" style="8" customWidth="1"/>
    <col min="9" max="9" width="21.140625" style="32" customWidth="1"/>
    <col min="10" max="10" width="10.00390625" style="2" customWidth="1"/>
    <col min="11" max="11" width="14.7109375" style="2" customWidth="1"/>
  </cols>
  <sheetData>
    <row r="1" spans="1:11" ht="21">
      <c r="A1" s="30" t="s">
        <v>53</v>
      </c>
      <c r="B1" s="6"/>
      <c r="E1" s="28"/>
      <c r="F1" s="28"/>
      <c r="G1" s="28"/>
      <c r="H1" s="28"/>
      <c r="I1" s="31"/>
      <c r="J1" s="29"/>
      <c r="K1" s="27"/>
    </row>
    <row r="2" spans="1:11" ht="21.75" thickBot="1">
      <c r="A2" s="30"/>
      <c r="B2" s="6"/>
      <c r="E2" s="28"/>
      <c r="F2" s="28"/>
      <c r="G2" s="28"/>
      <c r="H2" s="28"/>
      <c r="I2" s="31"/>
      <c r="J2" s="29"/>
      <c r="K2" s="27"/>
    </row>
    <row r="3" spans="1:11" ht="15.75" thickBot="1">
      <c r="A3" s="3" t="s">
        <v>9</v>
      </c>
      <c r="B3" s="7"/>
      <c r="F3" s="75" t="s">
        <v>62</v>
      </c>
      <c r="G3" s="76"/>
      <c r="I3" s="31"/>
      <c r="J3" s="75" t="s">
        <v>59</v>
      </c>
      <c r="K3" s="76"/>
    </row>
    <row r="4" spans="1:11" ht="63" customHeight="1">
      <c r="A4" s="49" t="s">
        <v>1</v>
      </c>
      <c r="B4" s="50" t="s">
        <v>3</v>
      </c>
      <c r="C4" s="50" t="s">
        <v>4</v>
      </c>
      <c r="D4" s="51" t="s">
        <v>5</v>
      </c>
      <c r="E4" s="51" t="s">
        <v>0</v>
      </c>
      <c r="F4" s="69" t="s">
        <v>60</v>
      </c>
      <c r="G4" s="69" t="s">
        <v>61</v>
      </c>
      <c r="H4" s="51" t="s">
        <v>66</v>
      </c>
      <c r="I4" s="51" t="s">
        <v>67</v>
      </c>
      <c r="J4" s="69" t="s">
        <v>60</v>
      </c>
      <c r="K4" s="70" t="s">
        <v>61</v>
      </c>
    </row>
    <row r="5" spans="1:11" ht="25.5">
      <c r="A5" s="52">
        <v>1</v>
      </c>
      <c r="B5" s="5" t="s">
        <v>37</v>
      </c>
      <c r="C5" s="4" t="s">
        <v>76</v>
      </c>
      <c r="D5" s="5" t="s">
        <v>0</v>
      </c>
      <c r="E5" s="5">
        <v>9</v>
      </c>
      <c r="F5" s="13">
        <v>45</v>
      </c>
      <c r="G5" s="13">
        <f aca="true" t="shared" si="0" ref="G5:G49">F5*E5</f>
        <v>405</v>
      </c>
      <c r="H5" s="74" t="s">
        <v>44</v>
      </c>
      <c r="I5" s="81"/>
      <c r="J5" s="82"/>
      <c r="K5" s="53">
        <f>SUM(E5*J5)</f>
        <v>0</v>
      </c>
    </row>
    <row r="6" spans="1:11" ht="38.25">
      <c r="A6" s="52">
        <v>2</v>
      </c>
      <c r="B6" s="5" t="s">
        <v>37</v>
      </c>
      <c r="C6" s="4" t="s">
        <v>77</v>
      </c>
      <c r="D6" s="5" t="s">
        <v>0</v>
      </c>
      <c r="E6" s="5">
        <v>3</v>
      </c>
      <c r="F6" s="13">
        <v>33</v>
      </c>
      <c r="G6" s="13">
        <f t="shared" si="0"/>
        <v>99</v>
      </c>
      <c r="H6" s="74"/>
      <c r="I6" s="81"/>
      <c r="J6" s="82"/>
      <c r="K6" s="53">
        <f aca="true" t="shared" si="1" ref="K6:K20">SUM(E6*J6)</f>
        <v>0</v>
      </c>
    </row>
    <row r="7" spans="1:11" ht="25.5">
      <c r="A7" s="52">
        <v>3</v>
      </c>
      <c r="B7" s="5" t="s">
        <v>12</v>
      </c>
      <c r="C7" s="4" t="s">
        <v>78</v>
      </c>
      <c r="D7" s="5" t="s">
        <v>0</v>
      </c>
      <c r="E7" s="5">
        <v>3</v>
      </c>
      <c r="F7" s="13">
        <v>30</v>
      </c>
      <c r="G7" s="13">
        <f t="shared" si="0"/>
        <v>90</v>
      </c>
      <c r="H7" s="74"/>
      <c r="I7" s="81"/>
      <c r="J7" s="82"/>
      <c r="K7" s="53">
        <f t="shared" si="1"/>
        <v>0</v>
      </c>
    </row>
    <row r="8" spans="1:11" ht="25.5">
      <c r="A8" s="52">
        <v>4</v>
      </c>
      <c r="B8" s="5" t="s">
        <v>19</v>
      </c>
      <c r="C8" s="4" t="s">
        <v>79</v>
      </c>
      <c r="D8" s="5" t="s">
        <v>0</v>
      </c>
      <c r="E8" s="5">
        <v>3</v>
      </c>
      <c r="F8" s="13">
        <v>24</v>
      </c>
      <c r="G8" s="13">
        <f t="shared" si="0"/>
        <v>72</v>
      </c>
      <c r="H8" s="74"/>
      <c r="I8" s="81"/>
      <c r="J8" s="82"/>
      <c r="K8" s="53">
        <f t="shared" si="1"/>
        <v>0</v>
      </c>
    </row>
    <row r="9" spans="1:11" ht="25.5">
      <c r="A9" s="52">
        <v>5</v>
      </c>
      <c r="B9" s="5" t="s">
        <v>12</v>
      </c>
      <c r="C9" s="4" t="s">
        <v>20</v>
      </c>
      <c r="D9" s="5" t="s">
        <v>17</v>
      </c>
      <c r="E9" s="5">
        <v>5</v>
      </c>
      <c r="F9" s="13">
        <v>269</v>
      </c>
      <c r="G9" s="13">
        <f t="shared" si="0"/>
        <v>1345</v>
      </c>
      <c r="H9" s="74"/>
      <c r="I9" s="81"/>
      <c r="J9" s="82"/>
      <c r="K9" s="53">
        <f t="shared" si="1"/>
        <v>0</v>
      </c>
    </row>
    <row r="10" spans="1:11" ht="25.5">
      <c r="A10" s="52">
        <v>6</v>
      </c>
      <c r="B10" s="5" t="s">
        <v>21</v>
      </c>
      <c r="C10" s="4" t="s">
        <v>80</v>
      </c>
      <c r="D10" s="5" t="s">
        <v>0</v>
      </c>
      <c r="E10" s="5">
        <v>9</v>
      </c>
      <c r="F10" s="13">
        <v>35</v>
      </c>
      <c r="G10" s="13">
        <f t="shared" si="0"/>
        <v>315</v>
      </c>
      <c r="H10" s="74"/>
      <c r="I10" s="81"/>
      <c r="J10" s="82"/>
      <c r="K10" s="53">
        <f t="shared" si="1"/>
        <v>0</v>
      </c>
    </row>
    <row r="11" spans="1:11" ht="25.5">
      <c r="A11" s="52">
        <v>7</v>
      </c>
      <c r="B11" s="5" t="s">
        <v>36</v>
      </c>
      <c r="C11" s="4" t="s">
        <v>81</v>
      </c>
      <c r="D11" s="5" t="s">
        <v>0</v>
      </c>
      <c r="E11" s="5">
        <v>6</v>
      </c>
      <c r="F11" s="13">
        <v>25</v>
      </c>
      <c r="G11" s="13">
        <f t="shared" si="0"/>
        <v>150</v>
      </c>
      <c r="H11" s="74"/>
      <c r="I11" s="81"/>
      <c r="J11" s="82"/>
      <c r="K11" s="53">
        <f t="shared" si="1"/>
        <v>0</v>
      </c>
    </row>
    <row r="12" spans="1:11" ht="15">
      <c r="A12" s="52">
        <v>8</v>
      </c>
      <c r="B12" s="5" t="s">
        <v>13</v>
      </c>
      <c r="C12" s="4" t="s">
        <v>82</v>
      </c>
      <c r="D12" s="5" t="s">
        <v>0</v>
      </c>
      <c r="E12" s="5">
        <v>3</v>
      </c>
      <c r="F12" s="13">
        <v>33</v>
      </c>
      <c r="G12" s="13">
        <f t="shared" si="0"/>
        <v>99</v>
      </c>
      <c r="H12" s="74"/>
      <c r="I12" s="81"/>
      <c r="J12" s="82"/>
      <c r="K12" s="53">
        <f t="shared" si="1"/>
        <v>0</v>
      </c>
    </row>
    <row r="13" spans="1:11" ht="15">
      <c r="A13" s="54">
        <v>9</v>
      </c>
      <c r="B13" s="5" t="s">
        <v>16</v>
      </c>
      <c r="C13" s="4" t="s">
        <v>40</v>
      </c>
      <c r="D13" s="5" t="s">
        <v>0</v>
      </c>
      <c r="E13" s="25">
        <v>4</v>
      </c>
      <c r="F13" s="19">
        <v>150</v>
      </c>
      <c r="G13" s="19">
        <f t="shared" si="0"/>
        <v>600</v>
      </c>
      <c r="H13" s="74"/>
      <c r="I13" s="81"/>
      <c r="J13" s="82"/>
      <c r="K13" s="53">
        <f t="shared" si="1"/>
        <v>0</v>
      </c>
    </row>
    <row r="14" spans="1:11" ht="27" customHeight="1">
      <c r="A14" s="52">
        <v>10</v>
      </c>
      <c r="B14" s="22" t="s">
        <v>39</v>
      </c>
      <c r="C14" s="4" t="s">
        <v>83</v>
      </c>
      <c r="D14" s="5" t="s">
        <v>0</v>
      </c>
      <c r="E14" s="5">
        <v>8</v>
      </c>
      <c r="F14" s="13">
        <v>37</v>
      </c>
      <c r="G14" s="13">
        <f t="shared" si="0"/>
        <v>296</v>
      </c>
      <c r="H14" s="74"/>
      <c r="I14" s="81"/>
      <c r="J14" s="82"/>
      <c r="K14" s="53">
        <f t="shared" si="1"/>
        <v>0</v>
      </c>
    </row>
    <row r="15" spans="1:11" ht="15">
      <c r="A15" s="52">
        <v>11</v>
      </c>
      <c r="B15" s="22" t="s">
        <v>14</v>
      </c>
      <c r="C15" s="4" t="s">
        <v>84</v>
      </c>
      <c r="D15" s="5" t="s">
        <v>0</v>
      </c>
      <c r="E15" s="5">
        <v>6</v>
      </c>
      <c r="F15" s="20">
        <v>20</v>
      </c>
      <c r="G15" s="13">
        <f t="shared" si="0"/>
        <v>120</v>
      </c>
      <c r="H15" s="74"/>
      <c r="I15" s="81"/>
      <c r="J15" s="82"/>
      <c r="K15" s="53">
        <f t="shared" si="1"/>
        <v>0</v>
      </c>
    </row>
    <row r="16" spans="1:11" ht="25.5">
      <c r="A16" s="52">
        <v>12</v>
      </c>
      <c r="B16" s="5" t="s">
        <v>15</v>
      </c>
      <c r="C16" s="4" t="s">
        <v>85</v>
      </c>
      <c r="D16" s="5" t="s">
        <v>0</v>
      </c>
      <c r="E16" s="5">
        <v>3</v>
      </c>
      <c r="F16" s="13">
        <v>30</v>
      </c>
      <c r="G16" s="13">
        <f t="shared" si="0"/>
        <v>90</v>
      </c>
      <c r="H16" s="74"/>
      <c r="I16" s="81"/>
      <c r="J16" s="82"/>
      <c r="K16" s="53">
        <f t="shared" si="1"/>
        <v>0</v>
      </c>
    </row>
    <row r="17" spans="1:11" ht="27.75" customHeight="1">
      <c r="A17" s="52">
        <v>13</v>
      </c>
      <c r="B17" s="5" t="s">
        <v>23</v>
      </c>
      <c r="C17" s="4" t="s">
        <v>24</v>
      </c>
      <c r="D17" s="5" t="s">
        <v>0</v>
      </c>
      <c r="E17" s="5">
        <v>3</v>
      </c>
      <c r="F17" s="13">
        <v>74</v>
      </c>
      <c r="G17" s="13">
        <f t="shared" si="0"/>
        <v>222</v>
      </c>
      <c r="H17" s="74"/>
      <c r="I17" s="81"/>
      <c r="J17" s="82"/>
      <c r="K17" s="53">
        <f t="shared" si="1"/>
        <v>0</v>
      </c>
    </row>
    <row r="18" spans="1:11" ht="38.25">
      <c r="A18" s="52">
        <v>14</v>
      </c>
      <c r="B18" s="5" t="s">
        <v>28</v>
      </c>
      <c r="C18" s="4" t="s">
        <v>86</v>
      </c>
      <c r="D18" s="5" t="s">
        <v>18</v>
      </c>
      <c r="E18" s="5">
        <v>10</v>
      </c>
      <c r="F18" s="13">
        <v>47</v>
      </c>
      <c r="G18" s="13">
        <f t="shared" si="0"/>
        <v>470</v>
      </c>
      <c r="H18" s="74"/>
      <c r="I18" s="81"/>
      <c r="J18" s="82"/>
      <c r="K18" s="53">
        <f t="shared" si="1"/>
        <v>0</v>
      </c>
    </row>
    <row r="19" spans="1:11" ht="25.5">
      <c r="A19" s="71">
        <v>15</v>
      </c>
      <c r="B19" s="15" t="s">
        <v>7</v>
      </c>
      <c r="C19" s="16" t="s">
        <v>75</v>
      </c>
      <c r="D19" s="5" t="s">
        <v>8</v>
      </c>
      <c r="E19" s="5">
        <v>30</v>
      </c>
      <c r="F19" s="13">
        <v>18.4</v>
      </c>
      <c r="G19" s="13">
        <f t="shared" si="0"/>
        <v>552</v>
      </c>
      <c r="H19" s="74"/>
      <c r="I19" s="81"/>
      <c r="J19" s="82"/>
      <c r="K19" s="53">
        <f t="shared" si="1"/>
        <v>0</v>
      </c>
    </row>
    <row r="20" spans="1:11" ht="25.5">
      <c r="A20" s="52">
        <v>16</v>
      </c>
      <c r="B20" s="5" t="s">
        <v>25</v>
      </c>
      <c r="C20" s="35" t="s">
        <v>87</v>
      </c>
      <c r="D20" s="5" t="s">
        <v>0</v>
      </c>
      <c r="E20" s="5">
        <v>32</v>
      </c>
      <c r="F20" s="13">
        <v>38</v>
      </c>
      <c r="G20" s="13">
        <f t="shared" si="0"/>
        <v>1216</v>
      </c>
      <c r="H20" s="74"/>
      <c r="I20" s="81"/>
      <c r="J20" s="82"/>
      <c r="K20" s="53">
        <f t="shared" si="1"/>
        <v>0</v>
      </c>
    </row>
    <row r="21" spans="1:11" s="9" customFormat="1" ht="15">
      <c r="A21" s="55"/>
      <c r="B21" s="36" t="s">
        <v>42</v>
      </c>
      <c r="C21" s="37"/>
      <c r="D21" s="38"/>
      <c r="E21" s="38"/>
      <c r="F21" s="33"/>
      <c r="G21" s="33">
        <f>SUM(G5:G20)</f>
        <v>6141</v>
      </c>
      <c r="H21" s="34"/>
      <c r="I21" s="83"/>
      <c r="J21" s="84"/>
      <c r="K21" s="56">
        <f>SUM(K5:K20)</f>
        <v>0</v>
      </c>
    </row>
    <row r="22" spans="1:11" ht="25.5">
      <c r="A22" s="54">
        <v>17</v>
      </c>
      <c r="B22" s="5" t="s">
        <v>6</v>
      </c>
      <c r="C22" s="4" t="s">
        <v>88</v>
      </c>
      <c r="D22" s="5" t="s">
        <v>0</v>
      </c>
      <c r="E22" s="5">
        <v>4</v>
      </c>
      <c r="F22" s="13">
        <v>37.5</v>
      </c>
      <c r="G22" s="13">
        <f t="shared" si="0"/>
        <v>150</v>
      </c>
      <c r="H22" s="74" t="s">
        <v>45</v>
      </c>
      <c r="I22" s="81"/>
      <c r="J22" s="82"/>
      <c r="K22" s="53">
        <f aca="true" t="shared" si="2" ref="K22:K32">SUM(E22*J22)</f>
        <v>0</v>
      </c>
    </row>
    <row r="23" spans="1:11" ht="24" customHeight="1">
      <c r="A23" s="54">
        <v>18</v>
      </c>
      <c r="B23" s="5" t="s">
        <v>35</v>
      </c>
      <c r="C23" s="4" t="s">
        <v>89</v>
      </c>
      <c r="D23" s="5" t="s">
        <v>0</v>
      </c>
      <c r="E23" s="5">
        <v>6</v>
      </c>
      <c r="F23" s="13">
        <v>60</v>
      </c>
      <c r="G23" s="13">
        <f t="shared" si="0"/>
        <v>360</v>
      </c>
      <c r="H23" s="74"/>
      <c r="I23" s="81"/>
      <c r="J23" s="82"/>
      <c r="K23" s="53">
        <f t="shared" si="2"/>
        <v>0</v>
      </c>
    </row>
    <row r="24" spans="1:11" ht="25.5">
      <c r="A24" s="54">
        <v>19</v>
      </c>
      <c r="B24" s="5" t="s">
        <v>37</v>
      </c>
      <c r="C24" s="4" t="s">
        <v>90</v>
      </c>
      <c r="D24" s="5" t="s">
        <v>0</v>
      </c>
      <c r="E24" s="5">
        <v>5</v>
      </c>
      <c r="F24" s="13">
        <v>40</v>
      </c>
      <c r="G24" s="13">
        <f t="shared" si="0"/>
        <v>200</v>
      </c>
      <c r="H24" s="74"/>
      <c r="I24" s="81"/>
      <c r="J24" s="82"/>
      <c r="K24" s="53">
        <f t="shared" si="2"/>
        <v>0</v>
      </c>
    </row>
    <row r="25" spans="1:11" ht="25.5">
      <c r="A25" s="54">
        <v>20</v>
      </c>
      <c r="B25" s="5" t="s">
        <v>26</v>
      </c>
      <c r="C25" s="4" t="s">
        <v>91</v>
      </c>
      <c r="D25" s="5" t="s">
        <v>0</v>
      </c>
      <c r="E25" s="5">
        <v>6</v>
      </c>
      <c r="F25" s="13">
        <v>45</v>
      </c>
      <c r="G25" s="13">
        <f t="shared" si="0"/>
        <v>270</v>
      </c>
      <c r="H25" s="74"/>
      <c r="I25" s="81"/>
      <c r="J25" s="82"/>
      <c r="K25" s="53">
        <f t="shared" si="2"/>
        <v>0</v>
      </c>
    </row>
    <row r="26" spans="1:11" ht="24" customHeight="1">
      <c r="A26" s="54">
        <v>21</v>
      </c>
      <c r="B26" s="5" t="s">
        <v>26</v>
      </c>
      <c r="C26" s="4" t="s">
        <v>92</v>
      </c>
      <c r="D26" s="5" t="s">
        <v>0</v>
      </c>
      <c r="E26" s="5">
        <v>8</v>
      </c>
      <c r="F26" s="13">
        <v>27</v>
      </c>
      <c r="G26" s="13">
        <f t="shared" si="0"/>
        <v>216</v>
      </c>
      <c r="H26" s="74"/>
      <c r="I26" s="81"/>
      <c r="J26" s="82"/>
      <c r="K26" s="53">
        <f t="shared" si="2"/>
        <v>0</v>
      </c>
    </row>
    <row r="27" spans="1:11" ht="38.25">
      <c r="A27" s="54">
        <v>22</v>
      </c>
      <c r="B27" s="5" t="s">
        <v>27</v>
      </c>
      <c r="C27" s="4" t="s">
        <v>93</v>
      </c>
      <c r="D27" s="5" t="s">
        <v>0</v>
      </c>
      <c r="E27" s="24">
        <v>10</v>
      </c>
      <c r="F27" s="13">
        <v>60</v>
      </c>
      <c r="G27" s="13">
        <f t="shared" si="0"/>
        <v>600</v>
      </c>
      <c r="H27" s="74"/>
      <c r="I27" s="81"/>
      <c r="J27" s="82"/>
      <c r="K27" s="53">
        <f t="shared" si="2"/>
        <v>0</v>
      </c>
    </row>
    <row r="28" spans="1:11" ht="15">
      <c r="A28" s="54">
        <v>23</v>
      </c>
      <c r="B28" s="5" t="s">
        <v>16</v>
      </c>
      <c r="C28" s="4" t="s">
        <v>43</v>
      </c>
      <c r="D28" s="5" t="s">
        <v>0</v>
      </c>
      <c r="E28" s="5">
        <v>1</v>
      </c>
      <c r="F28" s="13">
        <v>209</v>
      </c>
      <c r="G28" s="13">
        <f t="shared" si="0"/>
        <v>209</v>
      </c>
      <c r="H28" s="74"/>
      <c r="I28" s="81"/>
      <c r="J28" s="82"/>
      <c r="K28" s="53">
        <f t="shared" si="2"/>
        <v>0</v>
      </c>
    </row>
    <row r="29" spans="1:11" ht="27" customHeight="1">
      <c r="A29" s="54">
        <v>24</v>
      </c>
      <c r="B29" s="22" t="s">
        <v>39</v>
      </c>
      <c r="C29" s="4" t="s">
        <v>83</v>
      </c>
      <c r="D29" s="5" t="s">
        <v>0</v>
      </c>
      <c r="E29" s="5">
        <v>6</v>
      </c>
      <c r="F29" s="13">
        <v>37</v>
      </c>
      <c r="G29" s="13">
        <f t="shared" si="0"/>
        <v>222</v>
      </c>
      <c r="H29" s="74"/>
      <c r="I29" s="81"/>
      <c r="J29" s="82"/>
      <c r="K29" s="53">
        <f t="shared" si="2"/>
        <v>0</v>
      </c>
    </row>
    <row r="30" spans="1:11" ht="25.5">
      <c r="A30" s="54">
        <v>25</v>
      </c>
      <c r="B30" s="5" t="s">
        <v>16</v>
      </c>
      <c r="C30" s="4" t="s">
        <v>68</v>
      </c>
      <c r="D30" s="5" t="s">
        <v>0</v>
      </c>
      <c r="E30" s="5">
        <v>8</v>
      </c>
      <c r="F30" s="13">
        <v>70</v>
      </c>
      <c r="G30" s="13">
        <f t="shared" si="0"/>
        <v>560</v>
      </c>
      <c r="H30" s="74"/>
      <c r="I30" s="81"/>
      <c r="J30" s="82"/>
      <c r="K30" s="53">
        <f t="shared" si="2"/>
        <v>0</v>
      </c>
    </row>
    <row r="31" spans="1:11" ht="30" customHeight="1">
      <c r="A31" s="57">
        <v>26</v>
      </c>
      <c r="B31" s="22" t="s">
        <v>14</v>
      </c>
      <c r="C31" s="4" t="s">
        <v>94</v>
      </c>
      <c r="D31" s="5" t="s">
        <v>0</v>
      </c>
      <c r="E31" s="5">
        <v>5</v>
      </c>
      <c r="F31" s="20">
        <v>47</v>
      </c>
      <c r="G31" s="13">
        <f t="shared" si="0"/>
        <v>235</v>
      </c>
      <c r="H31" s="74"/>
      <c r="I31" s="81"/>
      <c r="J31" s="82"/>
      <c r="K31" s="53">
        <f t="shared" si="2"/>
        <v>0</v>
      </c>
    </row>
    <row r="32" spans="1:11" ht="25.5">
      <c r="A32" s="54">
        <v>27</v>
      </c>
      <c r="B32" s="5" t="s">
        <v>10</v>
      </c>
      <c r="C32" s="4" t="s">
        <v>95</v>
      </c>
      <c r="D32" s="5" t="s">
        <v>0</v>
      </c>
      <c r="E32" s="5">
        <v>40</v>
      </c>
      <c r="F32" s="13">
        <v>1.4</v>
      </c>
      <c r="G32" s="13">
        <f t="shared" si="0"/>
        <v>56</v>
      </c>
      <c r="H32" s="74"/>
      <c r="I32" s="81"/>
      <c r="J32" s="82"/>
      <c r="K32" s="53">
        <f t="shared" si="2"/>
        <v>0</v>
      </c>
    </row>
    <row r="33" spans="1:11" ht="15">
      <c r="A33" s="57">
        <v>28</v>
      </c>
      <c r="B33" s="5" t="s">
        <v>41</v>
      </c>
      <c r="C33" s="4" t="s">
        <v>96</v>
      </c>
      <c r="D33" s="5" t="s">
        <v>0</v>
      </c>
      <c r="E33" s="5">
        <v>3</v>
      </c>
      <c r="F33" s="13">
        <v>25</v>
      </c>
      <c r="G33" s="13">
        <f t="shared" si="0"/>
        <v>75</v>
      </c>
      <c r="H33" s="74"/>
      <c r="I33" s="81"/>
      <c r="J33" s="82"/>
      <c r="K33" s="53">
        <f aca="true" t="shared" si="3" ref="K33">SUM(E33*J33)</f>
        <v>0</v>
      </c>
    </row>
    <row r="34" spans="1:11" ht="30" customHeight="1">
      <c r="A34" s="54">
        <v>29</v>
      </c>
      <c r="B34" s="5" t="s">
        <v>28</v>
      </c>
      <c r="C34" s="4" t="s">
        <v>86</v>
      </c>
      <c r="D34" s="5" t="s">
        <v>18</v>
      </c>
      <c r="E34" s="5">
        <v>8</v>
      </c>
      <c r="F34" s="13">
        <v>47</v>
      </c>
      <c r="G34" s="13">
        <f t="shared" si="0"/>
        <v>376</v>
      </c>
      <c r="H34" s="74"/>
      <c r="I34" s="81"/>
      <c r="J34" s="82"/>
      <c r="K34" s="53">
        <f aca="true" t="shared" si="4" ref="K34:K42">SUM(E34*J34)</f>
        <v>0</v>
      </c>
    </row>
    <row r="35" spans="1:11" ht="25.5">
      <c r="A35" s="54">
        <v>30</v>
      </c>
      <c r="B35" s="15" t="s">
        <v>15</v>
      </c>
      <c r="C35" s="4" t="s">
        <v>69</v>
      </c>
      <c r="D35" s="5" t="s">
        <v>0</v>
      </c>
      <c r="E35" s="5">
        <v>4</v>
      </c>
      <c r="F35" s="13">
        <v>50</v>
      </c>
      <c r="G35" s="13">
        <f t="shared" si="0"/>
        <v>200</v>
      </c>
      <c r="H35" s="74"/>
      <c r="I35" s="81"/>
      <c r="J35" s="82"/>
      <c r="K35" s="53">
        <f t="shared" si="4"/>
        <v>0</v>
      </c>
    </row>
    <row r="36" spans="1:11" ht="25.5">
      <c r="A36" s="54">
        <v>31</v>
      </c>
      <c r="B36" s="18" t="s">
        <v>29</v>
      </c>
      <c r="C36" s="17" t="s">
        <v>30</v>
      </c>
      <c r="D36" s="5" t="s">
        <v>0</v>
      </c>
      <c r="E36" s="5">
        <v>6</v>
      </c>
      <c r="F36" s="13">
        <v>33</v>
      </c>
      <c r="G36" s="13">
        <f t="shared" si="0"/>
        <v>198</v>
      </c>
      <c r="H36" s="74"/>
      <c r="I36" s="81"/>
      <c r="J36" s="82"/>
      <c r="K36" s="53">
        <f t="shared" si="4"/>
        <v>0</v>
      </c>
    </row>
    <row r="37" spans="1:11" ht="25.5">
      <c r="A37" s="54">
        <v>32</v>
      </c>
      <c r="B37" s="18" t="s">
        <v>29</v>
      </c>
      <c r="C37" s="17" t="s">
        <v>46</v>
      </c>
      <c r="D37" s="5" t="s">
        <v>0</v>
      </c>
      <c r="E37" s="5">
        <v>2</v>
      </c>
      <c r="F37" s="13">
        <v>114</v>
      </c>
      <c r="G37" s="13">
        <f t="shared" si="0"/>
        <v>228</v>
      </c>
      <c r="H37" s="74"/>
      <c r="I37" s="81"/>
      <c r="J37" s="82"/>
      <c r="K37" s="53">
        <f t="shared" si="4"/>
        <v>0</v>
      </c>
    </row>
    <row r="38" spans="1:11" ht="38.25">
      <c r="A38" s="54">
        <v>33</v>
      </c>
      <c r="B38" s="5" t="s">
        <v>29</v>
      </c>
      <c r="C38" s="4" t="s">
        <v>98</v>
      </c>
      <c r="D38" s="5" t="s">
        <v>0</v>
      </c>
      <c r="E38" s="5">
        <v>250</v>
      </c>
      <c r="F38" s="13">
        <v>3</v>
      </c>
      <c r="G38" s="13">
        <f t="shared" si="0"/>
        <v>750</v>
      </c>
      <c r="H38" s="74"/>
      <c r="I38" s="81"/>
      <c r="J38" s="82"/>
      <c r="K38" s="53">
        <f t="shared" si="4"/>
        <v>0</v>
      </c>
    </row>
    <row r="39" spans="1:11" ht="25.5">
      <c r="A39" s="54">
        <v>34</v>
      </c>
      <c r="B39" s="5" t="s">
        <v>29</v>
      </c>
      <c r="C39" s="4" t="s">
        <v>97</v>
      </c>
      <c r="D39" s="5" t="s">
        <v>0</v>
      </c>
      <c r="E39" s="5">
        <v>4</v>
      </c>
      <c r="F39" s="13">
        <v>50</v>
      </c>
      <c r="G39" s="13">
        <f t="shared" si="0"/>
        <v>200</v>
      </c>
      <c r="H39" s="74"/>
      <c r="I39" s="81"/>
      <c r="J39" s="82"/>
      <c r="K39" s="53">
        <f t="shared" si="4"/>
        <v>0</v>
      </c>
    </row>
    <row r="40" spans="1:11" ht="38.25">
      <c r="A40" s="54">
        <v>35</v>
      </c>
      <c r="B40" s="5" t="s">
        <v>7</v>
      </c>
      <c r="C40" s="4" t="s">
        <v>72</v>
      </c>
      <c r="D40" s="5" t="s">
        <v>0</v>
      </c>
      <c r="E40" s="5">
        <v>150</v>
      </c>
      <c r="F40" s="13">
        <v>2</v>
      </c>
      <c r="G40" s="13">
        <f t="shared" si="0"/>
        <v>300</v>
      </c>
      <c r="H40" s="74"/>
      <c r="I40" s="81"/>
      <c r="J40" s="82"/>
      <c r="K40" s="53">
        <f t="shared" si="4"/>
        <v>0</v>
      </c>
    </row>
    <row r="41" spans="1:11" ht="38.25">
      <c r="A41" s="72">
        <v>36</v>
      </c>
      <c r="B41" s="15" t="s">
        <v>7</v>
      </c>
      <c r="C41" s="16" t="s">
        <v>74</v>
      </c>
      <c r="D41" s="5" t="s">
        <v>0</v>
      </c>
      <c r="E41" s="5">
        <v>450</v>
      </c>
      <c r="F41" s="13">
        <v>1</v>
      </c>
      <c r="G41" s="13">
        <f t="shared" si="0"/>
        <v>450</v>
      </c>
      <c r="H41" s="74"/>
      <c r="I41" s="81"/>
      <c r="J41" s="82"/>
      <c r="K41" s="53">
        <f t="shared" si="4"/>
        <v>0</v>
      </c>
    </row>
    <row r="42" spans="1:11" ht="38.25">
      <c r="A42" s="54">
        <v>37</v>
      </c>
      <c r="B42" s="5" t="s">
        <v>7</v>
      </c>
      <c r="C42" s="4" t="s">
        <v>73</v>
      </c>
      <c r="D42" s="5" t="s">
        <v>0</v>
      </c>
      <c r="E42" s="5">
        <v>90</v>
      </c>
      <c r="F42" s="13">
        <v>5.5</v>
      </c>
      <c r="G42" s="13">
        <f t="shared" si="0"/>
        <v>495</v>
      </c>
      <c r="H42" s="74"/>
      <c r="I42" s="81"/>
      <c r="J42" s="82"/>
      <c r="K42" s="53">
        <f t="shared" si="4"/>
        <v>0</v>
      </c>
    </row>
    <row r="43" spans="1:11" ht="15">
      <c r="A43" s="54">
        <v>38</v>
      </c>
      <c r="B43" s="5" t="s">
        <v>31</v>
      </c>
      <c r="C43" s="4" t="s">
        <v>47</v>
      </c>
      <c r="D43" s="5" t="s">
        <v>48</v>
      </c>
      <c r="E43" s="5">
        <v>2</v>
      </c>
      <c r="F43" s="13">
        <v>75</v>
      </c>
      <c r="G43" s="13">
        <f t="shared" si="0"/>
        <v>150</v>
      </c>
      <c r="H43" s="74"/>
      <c r="I43" s="81"/>
      <c r="J43" s="82"/>
      <c r="K43" s="53">
        <f aca="true" t="shared" si="5" ref="K43:K56">SUM(E43*J43)</f>
        <v>0</v>
      </c>
    </row>
    <row r="44" spans="1:11" ht="15">
      <c r="A44" s="52">
        <v>39</v>
      </c>
      <c r="B44" s="5" t="s">
        <v>31</v>
      </c>
      <c r="C44" s="4" t="s">
        <v>49</v>
      </c>
      <c r="D44" s="5" t="s">
        <v>50</v>
      </c>
      <c r="E44" s="5">
        <v>2</v>
      </c>
      <c r="F44" s="13">
        <v>35</v>
      </c>
      <c r="G44" s="13">
        <f t="shared" si="0"/>
        <v>70</v>
      </c>
      <c r="H44" s="74"/>
      <c r="I44" s="81"/>
      <c r="J44" s="82"/>
      <c r="K44" s="53">
        <f t="shared" si="5"/>
        <v>0</v>
      </c>
    </row>
    <row r="45" spans="1:11" ht="25.5">
      <c r="A45" s="54">
        <v>40</v>
      </c>
      <c r="B45" s="5" t="s">
        <v>32</v>
      </c>
      <c r="C45" s="4" t="s">
        <v>70</v>
      </c>
      <c r="D45" s="5" t="s">
        <v>18</v>
      </c>
      <c r="E45" s="5">
        <v>10</v>
      </c>
      <c r="F45" s="13">
        <v>17.5</v>
      </c>
      <c r="G45" s="13">
        <f t="shared" si="0"/>
        <v>175</v>
      </c>
      <c r="H45" s="74"/>
      <c r="I45" s="81"/>
      <c r="J45" s="82"/>
      <c r="K45" s="53">
        <f t="shared" si="5"/>
        <v>0</v>
      </c>
    </row>
    <row r="46" spans="1:11" ht="38.25">
      <c r="A46" s="54">
        <v>41</v>
      </c>
      <c r="B46" s="15" t="s">
        <v>25</v>
      </c>
      <c r="C46" s="4" t="s">
        <v>71</v>
      </c>
      <c r="D46" s="5" t="s">
        <v>18</v>
      </c>
      <c r="E46" s="5">
        <v>8</v>
      </c>
      <c r="F46" s="13">
        <v>200</v>
      </c>
      <c r="G46" s="13">
        <f t="shared" si="0"/>
        <v>1600</v>
      </c>
      <c r="H46" s="74"/>
      <c r="I46" s="81"/>
      <c r="J46" s="82"/>
      <c r="K46" s="53">
        <f t="shared" si="5"/>
        <v>0</v>
      </c>
    </row>
    <row r="47" spans="1:11" ht="28.5" customHeight="1">
      <c r="A47" s="54">
        <v>42</v>
      </c>
      <c r="B47" s="5" t="s">
        <v>22</v>
      </c>
      <c r="C47" s="4" t="s">
        <v>51</v>
      </c>
      <c r="D47" s="5" t="s">
        <v>0</v>
      </c>
      <c r="E47" s="5">
        <v>4</v>
      </c>
      <c r="F47" s="13">
        <v>150</v>
      </c>
      <c r="G47" s="13">
        <f t="shared" si="0"/>
        <v>600</v>
      </c>
      <c r="H47" s="74"/>
      <c r="I47" s="81"/>
      <c r="J47" s="82"/>
      <c r="K47" s="53">
        <f t="shared" si="5"/>
        <v>0</v>
      </c>
    </row>
    <row r="48" spans="1:11" ht="25.5">
      <c r="A48" s="57">
        <v>43</v>
      </c>
      <c r="B48" s="18" t="s">
        <v>38</v>
      </c>
      <c r="C48" s="17" t="s">
        <v>99</v>
      </c>
      <c r="D48" s="5" t="s">
        <v>18</v>
      </c>
      <c r="E48" s="5">
        <v>3</v>
      </c>
      <c r="F48" s="13">
        <v>110</v>
      </c>
      <c r="G48" s="13">
        <f t="shared" si="0"/>
        <v>330</v>
      </c>
      <c r="H48" s="74"/>
      <c r="I48" s="81"/>
      <c r="J48" s="82"/>
      <c r="K48" s="53">
        <f t="shared" si="5"/>
        <v>0</v>
      </c>
    </row>
    <row r="49" spans="1:11" ht="25.5">
      <c r="A49" s="54">
        <v>44</v>
      </c>
      <c r="B49" s="18" t="s">
        <v>38</v>
      </c>
      <c r="C49" s="17" t="s">
        <v>100</v>
      </c>
      <c r="D49" s="5" t="s">
        <v>18</v>
      </c>
      <c r="E49" s="5">
        <v>3</v>
      </c>
      <c r="F49" s="13">
        <v>110</v>
      </c>
      <c r="G49" s="13">
        <f t="shared" si="0"/>
        <v>330</v>
      </c>
      <c r="H49" s="74"/>
      <c r="I49" s="81"/>
      <c r="J49" s="82"/>
      <c r="K49" s="53">
        <f t="shared" si="5"/>
        <v>0</v>
      </c>
    </row>
    <row r="50" spans="1:11" s="9" customFormat="1" ht="15">
      <c r="A50" s="55"/>
      <c r="B50" s="36" t="s">
        <v>42</v>
      </c>
      <c r="C50" s="37"/>
      <c r="D50" s="38"/>
      <c r="E50" s="38"/>
      <c r="F50" s="33"/>
      <c r="G50" s="33">
        <f>SUM(G22:G49)</f>
        <v>9605</v>
      </c>
      <c r="H50" s="34"/>
      <c r="I50" s="83"/>
      <c r="J50" s="84"/>
      <c r="K50" s="56">
        <f>SUM(K22:K49)</f>
        <v>0</v>
      </c>
    </row>
    <row r="51" spans="1:11" ht="38.25">
      <c r="A51" s="52">
        <v>45</v>
      </c>
      <c r="B51" s="5" t="s">
        <v>33</v>
      </c>
      <c r="C51" s="16" t="s">
        <v>34</v>
      </c>
      <c r="D51" s="5" t="s">
        <v>11</v>
      </c>
      <c r="E51" s="5">
        <v>6</v>
      </c>
      <c r="F51" s="13">
        <v>379</v>
      </c>
      <c r="G51" s="13">
        <f aca="true" t="shared" si="6" ref="G51">F51*E51</f>
        <v>2274</v>
      </c>
      <c r="H51" s="23" t="s">
        <v>52</v>
      </c>
      <c r="I51" s="81"/>
      <c r="J51" s="82"/>
      <c r="K51" s="53">
        <f t="shared" si="5"/>
        <v>0</v>
      </c>
    </row>
    <row r="52" spans="1:11" s="9" customFormat="1" ht="15">
      <c r="A52" s="55"/>
      <c r="B52" s="36" t="s">
        <v>42</v>
      </c>
      <c r="C52" s="37"/>
      <c r="D52" s="38"/>
      <c r="E52" s="38"/>
      <c r="F52" s="33"/>
      <c r="G52" s="33">
        <f>G51</f>
        <v>2274</v>
      </c>
      <c r="H52" s="34"/>
      <c r="I52" s="83"/>
      <c r="J52" s="84"/>
      <c r="K52" s="56">
        <f>K51</f>
        <v>0</v>
      </c>
    </row>
    <row r="53" spans="1:11" ht="31.5" customHeight="1">
      <c r="A53" s="54">
        <v>46</v>
      </c>
      <c r="B53" s="5" t="s">
        <v>7</v>
      </c>
      <c r="C53" s="4" t="s">
        <v>101</v>
      </c>
      <c r="D53" s="5" t="s">
        <v>8</v>
      </c>
      <c r="E53" s="5">
        <v>60</v>
      </c>
      <c r="F53" s="13">
        <v>15</v>
      </c>
      <c r="G53" s="13">
        <f aca="true" t="shared" si="7" ref="G53:G56">F53*E53</f>
        <v>900</v>
      </c>
      <c r="H53" s="23" t="s">
        <v>54</v>
      </c>
      <c r="I53" s="81"/>
      <c r="J53" s="82"/>
      <c r="K53" s="53">
        <f t="shared" si="5"/>
        <v>0</v>
      </c>
    </row>
    <row r="54" spans="1:11" ht="31.5" customHeight="1">
      <c r="A54" s="55"/>
      <c r="B54" s="36" t="s">
        <v>42</v>
      </c>
      <c r="C54" s="37"/>
      <c r="D54" s="38"/>
      <c r="E54" s="38"/>
      <c r="F54" s="33"/>
      <c r="G54" s="33">
        <f>G53</f>
        <v>900</v>
      </c>
      <c r="H54" s="34"/>
      <c r="I54" s="83"/>
      <c r="J54" s="84"/>
      <c r="K54" s="56">
        <f>K53</f>
        <v>0</v>
      </c>
    </row>
    <row r="55" spans="1:11" ht="25.5">
      <c r="A55" s="54">
        <v>47</v>
      </c>
      <c r="B55" s="5" t="s">
        <v>55</v>
      </c>
      <c r="C55" s="4" t="s">
        <v>56</v>
      </c>
      <c r="D55" s="5" t="s">
        <v>0</v>
      </c>
      <c r="E55" s="5">
        <v>8</v>
      </c>
      <c r="F55" s="13">
        <v>467</v>
      </c>
      <c r="G55" s="13">
        <f t="shared" si="7"/>
        <v>3736</v>
      </c>
      <c r="H55" s="74" t="s">
        <v>58</v>
      </c>
      <c r="I55" s="81"/>
      <c r="J55" s="82"/>
      <c r="K55" s="53">
        <f t="shared" si="5"/>
        <v>0</v>
      </c>
    </row>
    <row r="56" spans="1:11" ht="25.5">
      <c r="A56" s="54">
        <v>48</v>
      </c>
      <c r="B56" s="5" t="s">
        <v>55</v>
      </c>
      <c r="C56" s="4" t="s">
        <v>57</v>
      </c>
      <c r="D56" s="5" t="s">
        <v>0</v>
      </c>
      <c r="E56" s="5">
        <v>10</v>
      </c>
      <c r="F56" s="13">
        <v>165</v>
      </c>
      <c r="G56" s="13">
        <f t="shared" si="7"/>
        <v>1650</v>
      </c>
      <c r="H56" s="74"/>
      <c r="I56" s="81"/>
      <c r="J56" s="82"/>
      <c r="K56" s="53">
        <f t="shared" si="5"/>
        <v>0</v>
      </c>
    </row>
    <row r="57" spans="1:11" s="26" customFormat="1" ht="15.75" thickBot="1">
      <c r="A57" s="58"/>
      <c r="B57" s="44" t="s">
        <v>42</v>
      </c>
      <c r="C57" s="45"/>
      <c r="D57" s="46"/>
      <c r="E57" s="46"/>
      <c r="F57" s="47"/>
      <c r="G57" s="47">
        <f>SUM(G55:G56)</f>
        <v>5386</v>
      </c>
      <c r="H57" s="48"/>
      <c r="I57" s="85"/>
      <c r="J57" s="86"/>
      <c r="K57" s="59">
        <f>SUM(K55:K56)</f>
        <v>0</v>
      </c>
    </row>
    <row r="58" spans="1:11" ht="15.75" thickTop="1">
      <c r="A58" s="77" t="s">
        <v>63</v>
      </c>
      <c r="B58" s="78"/>
      <c r="C58" s="78"/>
      <c r="D58" s="40"/>
      <c r="E58" s="40"/>
      <c r="F58" s="41"/>
      <c r="G58" s="21">
        <f>SUM(G57+G54+G52+G50+G21)</f>
        <v>24306</v>
      </c>
      <c r="H58" s="39"/>
      <c r="I58" s="42"/>
      <c r="J58" s="43"/>
      <c r="K58" s="60">
        <f>SUM(K57+K54+K52+K50+K21)</f>
        <v>0</v>
      </c>
    </row>
    <row r="59" spans="1:11" ht="15.75" thickBot="1">
      <c r="A59" s="79" t="s">
        <v>64</v>
      </c>
      <c r="B59" s="80"/>
      <c r="C59" s="80"/>
      <c r="D59" s="61"/>
      <c r="E59" s="61"/>
      <c r="F59" s="62"/>
      <c r="G59" s="63">
        <f>SUM(G58*1.21)</f>
        <v>29410.26</v>
      </c>
      <c r="H59" s="64"/>
      <c r="I59" s="65"/>
      <c r="J59" s="66"/>
      <c r="K59" s="67">
        <f>SUM(K58*1.21)</f>
        <v>0</v>
      </c>
    </row>
    <row r="60" spans="6:11" ht="15">
      <c r="F60" s="14"/>
      <c r="G60" s="14"/>
      <c r="I60"/>
      <c r="J60"/>
      <c r="K60"/>
    </row>
    <row r="61" spans="1:11" ht="15">
      <c r="A61" s="68"/>
      <c r="B61" s="10" t="s">
        <v>2</v>
      </c>
      <c r="C61"/>
      <c r="D61"/>
      <c r="E61"/>
      <c r="F61"/>
      <c r="G61"/>
      <c r="H61" s="9"/>
      <c r="I61"/>
      <c r="J61"/>
      <c r="K61"/>
    </row>
    <row r="62" spans="9:11" ht="15">
      <c r="I62"/>
      <c r="J62"/>
      <c r="K62"/>
    </row>
    <row r="63" spans="9:11" ht="15">
      <c r="I63"/>
      <c r="J63"/>
      <c r="K63"/>
    </row>
    <row r="64" spans="9:11" ht="15">
      <c r="I64"/>
      <c r="J64"/>
      <c r="K64"/>
    </row>
    <row r="65" spans="9:11" ht="15">
      <c r="I65"/>
      <c r="J65"/>
      <c r="K65"/>
    </row>
    <row r="66" spans="9:11" ht="15">
      <c r="I66"/>
      <c r="J66"/>
      <c r="K66"/>
    </row>
    <row r="67" spans="6:11" ht="15">
      <c r="F67" s="11"/>
      <c r="G67" s="11"/>
      <c r="H67" s="11"/>
      <c r="I67" s="11"/>
      <c r="J67" s="12"/>
      <c r="K67"/>
    </row>
    <row r="68" spans="6:11" ht="15">
      <c r="F68" s="73" t="s">
        <v>65</v>
      </c>
      <c r="G68" s="73"/>
      <c r="H68" s="73"/>
      <c r="I68" s="73"/>
      <c r="J68" s="73"/>
      <c r="K68"/>
    </row>
    <row r="69" spans="9:11" ht="15">
      <c r="I69"/>
      <c r="J69"/>
      <c r="K69"/>
    </row>
    <row r="70" spans="9:11" ht="15">
      <c r="I70"/>
      <c r="J70"/>
      <c r="K70"/>
    </row>
    <row r="71" spans="9:11" ht="15">
      <c r="I71"/>
      <c r="J71"/>
      <c r="K71"/>
    </row>
    <row r="72" spans="9:11" ht="15">
      <c r="I72"/>
      <c r="J72"/>
      <c r="K72"/>
    </row>
    <row r="73" spans="9:11" ht="15">
      <c r="I73"/>
      <c r="J73"/>
      <c r="K73"/>
    </row>
    <row r="74" spans="9:11" ht="15">
      <c r="I74"/>
      <c r="J74"/>
      <c r="K74"/>
    </row>
    <row r="75" spans="9:11" ht="15">
      <c r="I75"/>
      <c r="J75"/>
      <c r="K75"/>
    </row>
    <row r="76" spans="9:11" ht="15">
      <c r="I76"/>
      <c r="J76"/>
      <c r="K76"/>
    </row>
    <row r="77" spans="9:11" ht="15">
      <c r="I77"/>
      <c r="J77"/>
      <c r="K77"/>
    </row>
    <row r="78" spans="9:11" ht="15">
      <c r="I78"/>
      <c r="J78"/>
      <c r="K78"/>
    </row>
    <row r="79" spans="9:11" ht="15">
      <c r="I79"/>
      <c r="J79"/>
      <c r="K79"/>
    </row>
    <row r="80" spans="9:11" ht="15">
      <c r="I80"/>
      <c r="J80"/>
      <c r="K80"/>
    </row>
    <row r="81" spans="9:11" ht="15">
      <c r="I81"/>
      <c r="J81"/>
      <c r="K81"/>
    </row>
    <row r="82" spans="9:11" ht="15">
      <c r="I82"/>
      <c r="J82"/>
      <c r="K82"/>
    </row>
    <row r="83" spans="9:11" ht="15">
      <c r="I83"/>
      <c r="J83"/>
      <c r="K83"/>
    </row>
    <row r="84" spans="9:11" ht="15">
      <c r="I84"/>
      <c r="J84"/>
      <c r="K84"/>
    </row>
    <row r="85" spans="9:11" ht="15">
      <c r="I85"/>
      <c r="J85"/>
      <c r="K85"/>
    </row>
    <row r="86" spans="9:11" ht="15">
      <c r="I86"/>
      <c r="J86"/>
      <c r="K86"/>
    </row>
    <row r="87" spans="9:11" ht="15">
      <c r="I87"/>
      <c r="J87"/>
      <c r="K87"/>
    </row>
    <row r="88" spans="9:11" ht="15">
      <c r="I88"/>
      <c r="J88"/>
      <c r="K88"/>
    </row>
    <row r="89" spans="9:11" ht="15">
      <c r="I89"/>
      <c r="J89"/>
      <c r="K89"/>
    </row>
    <row r="90" spans="9:11" ht="15">
      <c r="I90"/>
      <c r="J90"/>
      <c r="K90"/>
    </row>
    <row r="91" spans="9:11" ht="15">
      <c r="I91"/>
      <c r="J91"/>
      <c r="K91"/>
    </row>
    <row r="92" spans="9:11" ht="15">
      <c r="I92"/>
      <c r="J92"/>
      <c r="K92"/>
    </row>
    <row r="93" spans="9:11" ht="15">
      <c r="I93"/>
      <c r="J93"/>
      <c r="K93"/>
    </row>
    <row r="94" spans="9:11" ht="15">
      <c r="I94"/>
      <c r="J94"/>
      <c r="K94"/>
    </row>
    <row r="95" spans="9:11" ht="15">
      <c r="I95"/>
      <c r="J95"/>
      <c r="K95"/>
    </row>
    <row r="96" spans="9:11" ht="15">
      <c r="I96"/>
      <c r="J96"/>
      <c r="K96"/>
    </row>
    <row r="97" spans="9:11" ht="15">
      <c r="I97"/>
      <c r="J97"/>
      <c r="K97"/>
    </row>
    <row r="98" spans="9:11" ht="15">
      <c r="I98"/>
      <c r="J98"/>
      <c r="K98"/>
    </row>
    <row r="99" spans="9:11" ht="15">
      <c r="I99"/>
      <c r="J99"/>
      <c r="K99"/>
    </row>
    <row r="100" spans="9:11" ht="15">
      <c r="I100"/>
      <c r="J100"/>
      <c r="K100"/>
    </row>
    <row r="101" spans="9:11" ht="15">
      <c r="I101"/>
      <c r="J101"/>
      <c r="K101"/>
    </row>
    <row r="102" spans="9:11" ht="15">
      <c r="I102"/>
      <c r="J102"/>
      <c r="K102"/>
    </row>
    <row r="103" spans="9:11" ht="15">
      <c r="I103"/>
      <c r="J103"/>
      <c r="K103"/>
    </row>
    <row r="104" spans="9:11" ht="15">
      <c r="I104"/>
      <c r="J104"/>
      <c r="K104"/>
    </row>
    <row r="105" spans="9:11" ht="15">
      <c r="I105"/>
      <c r="J105"/>
      <c r="K105"/>
    </row>
    <row r="106" spans="9:11" ht="15">
      <c r="I106"/>
      <c r="J106"/>
      <c r="K106"/>
    </row>
    <row r="107" spans="9:11" ht="15">
      <c r="I107"/>
      <c r="J107"/>
      <c r="K107"/>
    </row>
    <row r="108" spans="9:11" ht="15">
      <c r="I108"/>
      <c r="J108"/>
      <c r="K108"/>
    </row>
    <row r="109" spans="9:11" ht="15">
      <c r="I109"/>
      <c r="J109"/>
      <c r="K109"/>
    </row>
    <row r="110" spans="9:11" ht="15">
      <c r="I110"/>
      <c r="J110"/>
      <c r="K110"/>
    </row>
    <row r="111" spans="9:11" ht="15">
      <c r="I111"/>
      <c r="J111"/>
      <c r="K111"/>
    </row>
    <row r="112" spans="9:11" ht="15">
      <c r="I112"/>
      <c r="J112"/>
      <c r="K112"/>
    </row>
    <row r="113" spans="9:11" ht="15">
      <c r="I113"/>
      <c r="J113"/>
      <c r="K113"/>
    </row>
    <row r="114" spans="9:11" ht="15">
      <c r="I114"/>
      <c r="J114"/>
      <c r="K114"/>
    </row>
    <row r="115" spans="9:11" ht="15">
      <c r="I115"/>
      <c r="J115"/>
      <c r="K115"/>
    </row>
    <row r="116" spans="9:11" ht="15">
      <c r="I116"/>
      <c r="J116"/>
      <c r="K116"/>
    </row>
    <row r="117" spans="9:11" ht="15">
      <c r="I117"/>
      <c r="J117"/>
      <c r="K117"/>
    </row>
    <row r="118" spans="9:11" ht="15">
      <c r="I118"/>
      <c r="J118"/>
      <c r="K118"/>
    </row>
    <row r="119" spans="9:11" ht="15">
      <c r="I119"/>
      <c r="J119"/>
      <c r="K119"/>
    </row>
    <row r="120" spans="9:11" ht="15">
      <c r="I120"/>
      <c r="J120"/>
      <c r="K120"/>
    </row>
    <row r="121" spans="9:11" ht="15">
      <c r="I121"/>
      <c r="J121"/>
      <c r="K121"/>
    </row>
  </sheetData>
  <mergeCells count="8">
    <mergeCell ref="F68:J68"/>
    <mergeCell ref="H55:H56"/>
    <mergeCell ref="J3:K3"/>
    <mergeCell ref="F3:G3"/>
    <mergeCell ref="A58:C58"/>
    <mergeCell ref="A59:C59"/>
    <mergeCell ref="H5:H20"/>
    <mergeCell ref="H22:H49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2021-07-23T09:49:29Z</cp:lastPrinted>
  <dcterms:created xsi:type="dcterms:W3CDTF">2018-05-21T11:46:33Z</dcterms:created>
  <dcterms:modified xsi:type="dcterms:W3CDTF">2021-07-23T11:49:35Z</dcterms:modified>
  <cp:category/>
  <cp:version/>
  <cp:contentType/>
  <cp:contentStatus/>
</cp:coreProperties>
</file>