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ancelářské potřeby" sheetId="1" r:id="rId1"/>
  </sheets>
  <definedNames/>
  <calcPr fullCalcOnLoad="1"/>
</workbook>
</file>

<file path=xl/sharedStrings.xml><?xml version="1.0" encoding="utf-8"?>
<sst xmlns="http://schemas.openxmlformats.org/spreadsheetml/2006/main" count="492" uniqueCount="221">
  <si>
    <t>ks</t>
  </si>
  <si>
    <t>č.</t>
  </si>
  <si>
    <t>název</t>
  </si>
  <si>
    <t>popis</t>
  </si>
  <si>
    <t>měrná jednotka</t>
  </si>
  <si>
    <t>role</t>
  </si>
  <si>
    <t>sada</t>
  </si>
  <si>
    <t>počet</t>
  </si>
  <si>
    <t>balení</t>
  </si>
  <si>
    <t>bal</t>
  </si>
  <si>
    <t>Lepící páska</t>
  </si>
  <si>
    <t>Pravítko</t>
  </si>
  <si>
    <t>Kuličkové pero</t>
  </si>
  <si>
    <t>Lepící páska samolepící s vysokou přilnavostí a pevností, bez odvíječe, barva: transparentní, šíře: 19 mm, návin: 33 m.</t>
  </si>
  <si>
    <t>Magnetická tabule</t>
  </si>
  <si>
    <t>Balící papír</t>
  </si>
  <si>
    <t>Balící papír v roli, vyrobený z recyklovaného materiálu. Šířka 800 mm, návin 62,5 m, plošná hmotnost 100 g/m2, hmotnost celé role cca 5 kg.</t>
  </si>
  <si>
    <t>Popisovač</t>
  </si>
  <si>
    <t>Zvýrazňovač</t>
  </si>
  <si>
    <t>Lepidlo</t>
  </si>
  <si>
    <t>Baterie AA</t>
  </si>
  <si>
    <t>Rychlouzavírací sáčky</t>
  </si>
  <si>
    <t>Mapa 3 klopy</t>
  </si>
  <si>
    <t>Baterie 9V</t>
  </si>
  <si>
    <t>Motouz</t>
  </si>
  <si>
    <t>Gelový roller</t>
  </si>
  <si>
    <t>ks </t>
  </si>
  <si>
    <t>Spony dopisní</t>
  </si>
  <si>
    <t>Záložky</t>
  </si>
  <si>
    <t>Pákový pořadač</t>
  </si>
  <si>
    <t>Kancelářské nůžky</t>
  </si>
  <si>
    <t xml:space="preserve">Čistící sprej </t>
  </si>
  <si>
    <t>Poznámkový bloček</t>
  </si>
  <si>
    <t>Obálka dopisní</t>
  </si>
  <si>
    <t>Kancelářský papír</t>
  </si>
  <si>
    <t>Sešívačka</t>
  </si>
  <si>
    <t>Bloček</t>
  </si>
  <si>
    <t>Záznamní kniha</t>
  </si>
  <si>
    <t>Tiskárna štítků</t>
  </si>
  <si>
    <t>cena celkem bez DPH</t>
  </si>
  <si>
    <t>číslo objednávky/ zkratka oddělení ÚJF</t>
  </si>
  <si>
    <t>Zakládací obal U</t>
  </si>
  <si>
    <t>bloček samolepící 76 x 76 /  žlutá barva, balení 3x100 listů</t>
  </si>
  <si>
    <t xml:space="preserve">A4 linka, 96 listů, lepená vazba, tvrdé laminované desky  </t>
  </si>
  <si>
    <t xml:space="preserve">černý M OHP permanent, na neporézní povrchy, ERGO držení, odolný vodě a otěru, alkoholová báze, šíře stopy 1 mm </t>
  </si>
  <si>
    <t xml:space="preserve">červený M OHP permanent, na neporézní povrchy, ERGO držení, odolný vodě a otěru, alkoholová báze, šíře stopy 1 mm </t>
  </si>
  <si>
    <t xml:space="preserve">sada OHP, permanentní popisovač - píše na neporézní povrchy - ERGO držení - odolný vodě a otěru - alkoholová báze - šířka stopy 1 mm, sada čtyř barev (červená, modrá, zelená, černá) </t>
  </si>
  <si>
    <t>transparentní páska - po nalepení je neviditelná - čase zůstává neměnná - vhodná pro slepení roztrženého dokumentu, 25 mm x 66 m</t>
  </si>
  <si>
    <t>Trojúhelník</t>
  </si>
  <si>
    <t>vyroben z průhledného plastu,  ryska k rýsování kolmic</t>
  </si>
  <si>
    <t>Desky spisové</t>
  </si>
  <si>
    <t>A4, plasové s drukem, průhledný polypropylen</t>
  </si>
  <si>
    <t>Spony do sešívačky</t>
  </si>
  <si>
    <t>spony do sešívačky, typ: 24/6, délka nožičky drátku 6 mm, kapacita sešití až 30 listů papíru 80g/m2, baleno po 1000 ks</t>
  </si>
  <si>
    <t>multifunkční papír A4, 100 g, se zvýšenou bělostí pro použití ve všech kopírovacích strojích, laserových a inkoustových tiskárnách. 1 balení = 5 x 500 listů.</t>
  </si>
  <si>
    <t>ocelové s nerezovou úpravou, rukojeť ergonomická pogumovaná, délka nůžek: 21 cm.</t>
  </si>
  <si>
    <t>tělo plastové, s víčkem, pogumovaný úchop, s klipem, náplň gelový fluorescenční inkoust, sada 6 různých barev, např. Fluo</t>
  </si>
  <si>
    <t>Obálka bublinková</t>
  </si>
  <si>
    <t xml:space="preserve">Rychlovazač </t>
  </si>
  <si>
    <t>Mikrotužka</t>
  </si>
  <si>
    <t>s gumou, šíře stopy 0,5 mm</t>
  </si>
  <si>
    <t>Sešit</t>
  </si>
  <si>
    <t>Propustky</t>
  </si>
  <si>
    <t>formát A7, nepropisovací, 100 listů</t>
  </si>
  <si>
    <t>Box na dokumenty</t>
  </si>
  <si>
    <t>Gelová podložka</t>
  </si>
  <si>
    <t>pod myš, přilnavý spodní povrch, barva  modrá - průhledná, 220 x 5 x 250 mm (výška podložky pod zápěstí 25mm), např. SECOMP Podložka ergo</t>
  </si>
  <si>
    <t xml:space="preserve">xerografický papír standardní kvality, vhodný pro každodenní kopírování a černobílý tisk v základní kvalitě. Formát A4, 80 g, barva bílá, CIE bělost 153. 1 balení = 5 x 500 listů </t>
  </si>
  <si>
    <t xml:space="preserve">Obálka kartonová </t>
  </si>
  <si>
    <t>A4, gramáž min. 60 g/m2, počet listů 40, listy linkované, papír bezdřevý</t>
  </si>
  <si>
    <t>tělo plastové, stiskací mechanismus, pogumovaný úchop, s klipem, náplň: gelový inkoust, náplň vyměnitelná, barva náplně červená, šíře stopy 0,5 mm, např. roller Pilot G-2</t>
  </si>
  <si>
    <t>typ: 6LR61 (9V), druh: alkalická, napětí: 9V.</t>
  </si>
  <si>
    <t xml:space="preserve">Lepicí páska </t>
  </si>
  <si>
    <t>sáčky se samouzavíracím zipem, opakovaně použitelné, barva: čirá, rozměr (š x v): 15 x 22 cm, balení 100 ks</t>
  </si>
  <si>
    <t>Laminovací fólie</t>
  </si>
  <si>
    <t xml:space="preserve">A4 závěsný hladký, polypropylen s hladkým povrchem, otevřené shora, zpevněná multiperforace pro zakládání do pořadačů, síla mat. 40 mic, povrch krupička čirá </t>
  </si>
  <si>
    <t>xerografický papír nejvyšší kvality, vhodný pro plnobarevný tisk a kopírování, formát A4, 80 g, barva bílá, CIE bělost 166, 1 balení = 5 x 500 listů</t>
  </si>
  <si>
    <t>Gumičky</t>
  </si>
  <si>
    <t xml:space="preserve"> mix různých barev a velikostí, baleno po min. 100 ks.</t>
  </si>
  <si>
    <t>univerzální vteřinové lepidlo, 3 g - 5g</t>
  </si>
  <si>
    <t>A4, plasové s drukem, průhledný polypropylen, barva modrá</t>
  </si>
  <si>
    <t>B4, s krycím páskem (pro nepřeloženou A4), dno 40 mm,  125 g/m2, vnější rozměr 250 x 353 mm</t>
  </si>
  <si>
    <t>bloček samolepící 38 x 51 mm, mix barev, balení 3x100 listů</t>
  </si>
  <si>
    <t>bloček samolepící 76 x 76 mm, mix barev, balení 3x100 listů</t>
  </si>
  <si>
    <t>Lepidlo tekuté</t>
  </si>
  <si>
    <t>universální tekuté dispersní lepidlo, bílé, v lahvičce s hřebenovým aplikátorem, bez rozpouštědel, lepí papír, karton, kůži, textil, korek, dřevo,  min. 100 g.</t>
  </si>
  <si>
    <t>Záložka</t>
  </si>
  <si>
    <t>samolepící, opakovaně použitelné, popisovatelné, materiál plast, rozměr 25 x 43 mm, balení 3 barvy (jedna třetina záložky barevná, dvě třetiny průhledné), každá po 22 ks (celkem 66 ks záložek)  balení 66 ks</t>
  </si>
  <si>
    <t>samolepící, opakovaně použitelné, popisovatelné, materiál papír, rozměr 15 x 50 mm, 5 neonovoých barev, každá po 100 ks (celkem 500 ks záložek) balení 500 ks</t>
  </si>
  <si>
    <t>ergonomicky tvarované pero se sametově hladkým povrchem těla umožňuje velmi pohodlné držení a psaní, easy ink náplň – inkoust s nízkou viskozitou pro pohodlnější a plynulejší psaní, tenký hrot s modrou náplní NEEDLE TIP. šířka stopy: 0,5 mm, např. Active easy ink SO11799230</t>
  </si>
  <si>
    <t>odkládací mapa, A4, počet klop 3, gumička přes rohy, materiál prešpán, barva žlutá</t>
  </si>
  <si>
    <t xml:space="preserve">A4 závěsný hladký, polypropylen s hladkým povrchem, otevřené shora, multiperforace, 50 mic  </t>
  </si>
  <si>
    <t>A4, šířka hřbetu 75 mm, na hřbetě otvor pro manipulaci a samolepící hřbetní štítek, uzavírací mechanismus s přítlakem, kovové ochranné lišty, barva černá mramor, kartonové provedení</t>
  </si>
  <si>
    <t>na bílé tabule a flipcharty, sada 4 barvy, šíře stopy 1-2 mm, např. Schneider Maxx</t>
  </si>
  <si>
    <t xml:space="preserve">C5, lepicí vrstva krytá páskou, z kvalitního bílého 80 g ofsetového papíru, rovná klopa, vnitřní tisk, vkládání na delší straně, rozměry 162 x 229 mm </t>
  </si>
  <si>
    <t>C4 samolepící, gramáž 80 g/m2, pro formát A4</t>
  </si>
  <si>
    <t>Magnety</t>
  </si>
  <si>
    <t>na magnetickou tabuli, magnety v barevném plastu, průměr 20-30 mm, červené</t>
  </si>
  <si>
    <t>Dvoukroužkový pořadač</t>
  </si>
  <si>
    <t>Čistící ubrousky</t>
  </si>
  <si>
    <t xml:space="preserve">speciální čisticí na displeje, monitory, skleněné plochy a filtry, balení 100 kusů v dóze </t>
  </si>
  <si>
    <t>k popisu všech druhů papíru, s víčkem, 
šíře stopy: v rozmezí 1 - 5 mm dle přítlaku při psaní, hrot: klínový, 
náplň: fluorescenční pigmentový inkoust, 
barva náplně: oranžová, růžová, zelená, žlutá, sada 4 barev.</t>
  </si>
  <si>
    <t>A6, plasové s drukem, průhledný polypropylen</t>
  </si>
  <si>
    <t>přírodní potravinářský, 40 g, 63 m</t>
  </si>
  <si>
    <t>špalíček bílých lístečků ideální do drátěných krabiček, lepené lístečky , rozměry lístečku: 9 x 9 cm, výška 5 cm</t>
  </si>
  <si>
    <t>otevřený, zkosený, z hladké lepenky 1000g/m2, 330 x 230 x 75 mm, barva červená</t>
  </si>
  <si>
    <t>odkládací mapa, A4, počet klop 3, gumička přes rohy, materiál prešpán, barva oranžová</t>
  </si>
  <si>
    <t>odkládací mapa, A4, počet klop 3, gumička přes rohy, materiál prešpán, barva zelená</t>
  </si>
  <si>
    <t>polypropylenový, 100 g, 124 m, různé barvy</t>
  </si>
  <si>
    <t>univerzální ocelové s nerezovou úpravou, rukojeť ergonomická pogumovaná, délka 17-18 cm</t>
  </si>
  <si>
    <t>D/14, samolepící s krycím páskem, vnější rozměr: 200 x 270 mm, vnitřní rozměr: 180 x 265 mm, materiál: bílý min. 90 g/m2 papír, PE bublinková fólie, balení 10 ks.</t>
  </si>
  <si>
    <t>dvojité, na tužky 6-8, 9-12mm (USB, 4xAA)</t>
  </si>
  <si>
    <t>Ořezávátko elektrické</t>
  </si>
  <si>
    <t>materiál: plast, barva: transparentní, délka 40 cm</t>
  </si>
  <si>
    <t>A4, materiál polypropylen, přední strana průhledná, zadní strana červená</t>
  </si>
  <si>
    <t>A4, materiál polypropylen, přední strana průhledná, zadní strana fialová</t>
  </si>
  <si>
    <t>A4, materiál polypropylen, přední strana průhledná, zadní strana modrá</t>
  </si>
  <si>
    <t>A4, materiál polypropylen, přední strana průhledná, zadní strana oranžová</t>
  </si>
  <si>
    <t>spony do sešívačky, typ: 9/12, délka nožičky drátku 12 mm, kapacita sešití 60-90 listů papíru 80g/m2, baleno po 1000 ks</t>
  </si>
  <si>
    <t>na bílé tabule a flipcharty, sada, šíře stopy 1-4,5 mm dle přítlaku, sada 4 barvy: červená, zelená, modrá, černá</t>
  </si>
  <si>
    <t>Celkem</t>
  </si>
  <si>
    <t xml:space="preserve">sešívačka s polovičním plněním drátků, ocelový mechanismus, sešije až 30 listů papíru (80gsm),¨ergonomická, ocelový mechanismus, např. Rapid F30 modrý  </t>
  </si>
  <si>
    <t>Podložka s klipem</t>
  </si>
  <si>
    <t>roční plánovací, pole pro každý den v roce, rozděleno po měsících, magnetický povrch vhodný pro popis suchými popisovači, rozměry 900 x 600 mm</t>
  </si>
  <si>
    <t>20100569        THS</t>
  </si>
  <si>
    <t>20100578        ÚŘ</t>
  </si>
  <si>
    <t xml:space="preserve">A4 linka, 96 listů, lepená vazba, tvrdé laminované desky, s rejstříkem  </t>
  </si>
  <si>
    <t xml:space="preserve"> mix různých barev a velikostí, baleno po min. 100 g</t>
  </si>
  <si>
    <t>C6, lepicí vrstva krytá páskou, z kvalitního bílého 80 g ofsetového papíru, rovná klopa, vkládání na delší straně, rozměry 114 x 162 mm</t>
  </si>
  <si>
    <t>s rozšířenou kapacitou, bez chlopně, barva čirá, rozměry 23,6 x 31,0 cm, tloušťka materiálu 180 mikronů, kapacita až 200 listů, zpevněná europerforace, volný hřbet,  materiál PVC, formát A4, povrch hladký</t>
  </si>
  <si>
    <t xml:space="preserve">A5, bublinková, lepicí vrstva krytá páskou, barva hnědá, rovná klopa, vkládání na kratší straně, vnitřní rozměry 26,5 x 18 cm </t>
  </si>
  <si>
    <t>C4 samolepící, s krycí páskou, gramáž 90 g/m2, rozměry 229 × 324 mm, pro formát A4, žlutá</t>
  </si>
  <si>
    <t>typ: LR6 (AA), druh: alkalická, napětí: 1,5V, např. GP Greencell R6, balení 4 ks.</t>
  </si>
  <si>
    <t>plnobarevné, samolepící, opakovaně použitelné, popisovatelné, materiál: plast, rozměr: 12,5 x 44 mm, 5 barev, každá po 20 ks (celkem 100 ks záložek)</t>
  </si>
  <si>
    <t>20100532              ÚŘ</t>
  </si>
  <si>
    <t>20100476                  ÚŘ</t>
  </si>
  <si>
    <t>na magnetickou tabuli, v barevném plastu, průměr 12 - 17 mm, různé barvy, balení 10 kusů</t>
  </si>
  <si>
    <t>20100587            ONF                    GAČR</t>
  </si>
  <si>
    <t>oboustranná lepicí páska s vysokou přilnavostí a pevností, šíře: 15 mm, návin: 5 m.</t>
  </si>
  <si>
    <t>oboustranná lepicí páska s vysokou přilnavostí a pevností, šíře: 25 mm, návin: 10 m.</t>
  </si>
  <si>
    <t>oboustranná lepicí páska s vysokou přilnavostí a pevností, šíře: 50 mm, návin: 10 m.</t>
  </si>
  <si>
    <t>Rozešívačka</t>
  </si>
  <si>
    <t>spon ze sešívačky</t>
  </si>
  <si>
    <t>20100621                ÚŘ</t>
  </si>
  <si>
    <t>20100503         OJR</t>
  </si>
  <si>
    <t>čirá, oboustranná lepicí páska s vysokou přilnavostí a pevností, šíře: 6 mm, návin: 33 m, tloušťka 0,5 mm, odolává UV záření, stárnutí, vodě a většině chemikálií</t>
  </si>
  <si>
    <t>čirá, oboustranná lepicí páska s vysokou přilnavostí a pevností, šíře: 9 mm, návin: 33 m, tloušťka 0,25 mm, odolává UV záření, stárnutí, vodě a většině chemikálií</t>
  </si>
  <si>
    <t xml:space="preserve">bez displeje,černobílý tisk z PC , šířka pásky max. 62mm, rozlišení 300DPI, rychlost tisku 150mm/s, podpora Word, Excel, Outlook a podpora P-Touch editor, rozhraní USB, např. Brother QL-700  </t>
  </si>
  <si>
    <t>Štítky</t>
  </si>
  <si>
    <t xml:space="preserve">pro tiskárny štítků, s matným povrchem, samolepicí, tvar obdélníku, 1 list, rozměr 30 m × 12 mm </t>
  </si>
  <si>
    <t xml:space="preserve">pro tiskárny štítků, s matným povrchem, samolepicí, tvar obdélníku, 1 list, rozměr 30 m × 62 mm </t>
  </si>
  <si>
    <t>20100668              OU           ÚCHOB</t>
  </si>
  <si>
    <t>k popisu neporézních povrchů (film, fólie, kov, plast, pryž, sklo, porcelán), odolává vodě a otěru, ergonomický úchop, s víčkem, šíře stopy: 0,4 mm, hrot: jemný plastový, náplň: permanentní inkoust na alkoholové bázi (smývatelný lihem), barva náplně: černá, červená, modrá a zelená, sada 4 barev.</t>
  </si>
  <si>
    <t>univerzální textilní páska 50mmx50m, montážní páska pro nenáročné aplikace, lehké utěsnění a přidržení, značení, přednosti a výhody: polyetylenový podklad zajišťuje aplikacím odolnost vůči vlhkosti, kaučukové lepidlo vykazuje dobrou přilnavost na mnoho povrchů, snadné trhání, nízký profil, individuální balení rolí pro snadnou identifikaci, tloušťka: 0,147 mm, šíře: 50 mm, návin: 50 m, barva: stříbrná, lepidlo: syntetický kaučuk, teplotní odolnost: max +93°C, např. Tesa Extra Power Universal</t>
  </si>
  <si>
    <t>20100638         THS</t>
  </si>
  <si>
    <t>20100683                   ODZ</t>
  </si>
  <si>
    <t>lepící páska s vysokou přilnavostí, transparentní, šíře 48 mm, návin 66 m</t>
  </si>
  <si>
    <t>lepící páska s vysokou přilnavostí, transparentní, šíře 75 mm, návin 66 m</t>
  </si>
  <si>
    <t>lepící páska s vysokou přilnavostí, transparentní, šíře 19 mm, návin 33 m</t>
  </si>
  <si>
    <t>odkládací mapa A4, 3 klopy, materiál karton, barva růžová</t>
  </si>
  <si>
    <t>odkládací mapa A4, 3 klopy, materiál karton, barva zelená</t>
  </si>
  <si>
    <t>odkládací mapa A4, 3 klopy, materiál karton, barva modrá</t>
  </si>
  <si>
    <t>odkládací mapa A4, 3 klopy, materiál karton, barva žlutá</t>
  </si>
  <si>
    <t xml:space="preserve">modrý M OHP permanent, na neporézní povrchy, ERGO držení, odolný vodě a otěru, alkoholová báze, šíře stopy 1 mm </t>
  </si>
  <si>
    <t>A4, kartonové s tkanicí, barva žlutá</t>
  </si>
  <si>
    <t>tvar: oblý, materiál: kvalitní drát s pozinkovanou povrchovou úpravou potažené plastem, barevné, velikost: 32 mm, baleno po 75 ks spon.</t>
  </si>
  <si>
    <t>Baterie D</t>
  </si>
  <si>
    <t>typ: LR20 (D), druh: alkalická, napětí: 1,5V, balení 2 ks, např. GP super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</si>
  <si>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červená.</t>
  </si>
  <si>
    <t>Popisovač, 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zelená.</t>
  </si>
  <si>
    <t>Popisovač, k popisu neporézních povrchů (film, fólie, kov, plast, pryž, sklo, porcelán), odolává vodě a otěru, ergonomický úchop, s víčkem, šíře stopy:  0,6 mm, hrot: jemný plastový, náplň: permanentní inkoust na alkoholové bázi (smývatelný lihem), barva náplně: černá.</t>
  </si>
  <si>
    <t>20100692        OJS</t>
  </si>
  <si>
    <t>laminovací kapsa pro formát A3 (216 x 303 mm), čirá, lesklá, síla 80 mikronů, baleno po 100 ks.</t>
  </si>
  <si>
    <t>laminovací kapsa pro formát A4 (216 x 303 mm), čirá, lesklá, síla 80 mikronů, baleno po 100 ks.</t>
  </si>
  <si>
    <t>laminovací kapsa pro formát A5 (154 x 216 mm), čirá, lesklá, síla 80 mikronů, baleno po 100 ks.</t>
  </si>
  <si>
    <t>sáčky se samouzavíracím zipem, opakovaně použitelné, barva: čirá, rozměr (š x v): 8 x 12 cm, balení 100 ks</t>
  </si>
  <si>
    <t>psací, formát A4 na výšku, s kovovým klipem na horní straně pro uchycení dokumentů, materiál pevná min. 2,5 mm lepenka zatavená v obalu z barevné PVC fólie, barva zelená</t>
  </si>
  <si>
    <t>sáčky se samouzavíracím zipem, opakovaně použitelné, barva: čirá, rozměr (š x v): 6 x 8 cm, balení 100 ks</t>
  </si>
  <si>
    <t>odkládací mapa, A4, počet klop 3, gumička přes rohy, materiál PP, barva modrá</t>
  </si>
  <si>
    <t>odkládací mapa, A4, počet klop 3, gumička přes rohy, materiál PP, barva fialová</t>
  </si>
  <si>
    <t>odkládací mapa, A4, počet klop 3, gumička přes rohy, materiál prešpán, barva červená</t>
  </si>
  <si>
    <t>polypropylenový úložný box pro přenášení a archivaci dokumentů uzavírání gumička přes rohy, rozměr hřbetu 3 cm, kapacita 250 listů, A4,  rozměry 33,5 x 24 cm, modrý</t>
  </si>
  <si>
    <t>na bílé tabule s rozprašovačem, obsah 250 ml</t>
  </si>
  <si>
    <t>na bílé tabule a flipcharty, sada, šíře stopy 2,5-4,5 mm dle přítlaku, barva  černá</t>
  </si>
  <si>
    <t>univerzální ocelové s nerezovou úpravou, rukojeť ergonomická pogumovaná, délka 13-15 cm</t>
  </si>
  <si>
    <t>A4, materiál polypropylen 800 mic, poloprůhledný, šíře hřbetu 20 mm, barva zelená</t>
  </si>
  <si>
    <t>A4, materiál polypropylen 800 mic, poloprůhledný, šíře hřbetu 40 mm, barva žlutá</t>
  </si>
  <si>
    <t>přírodní potravinářský, 100 g, 50 m</t>
  </si>
  <si>
    <t>A4, materiál polypropylen 800 mic, poloprůhledný, šíře hřbetu 20 mm, barva oranžový</t>
  </si>
  <si>
    <t>akrylová, hnědá, 75 mm x 66 m</t>
  </si>
  <si>
    <t>A4, plasové s drukem, průhledný polypropylen, barva fialová</t>
  </si>
  <si>
    <t>A4, plasové s drukem, průhledný polypropylen, barva oranžová</t>
  </si>
  <si>
    <t>A4, plasové s drukem, průhledný polypropylen, barva zelená</t>
  </si>
  <si>
    <t>A6, gramáž min. 60 g/m2, počet listů 40, listy linkované, papír bezdřevý</t>
  </si>
  <si>
    <t>celokovová sešívačka potažená plastem, nastavitelná pracovní délka - max. 8,5 cm, výkon 110 listů, spojovače 9/8 - 9/14</t>
  </si>
  <si>
    <t>Korekční pero</t>
  </si>
  <si>
    <t>pro jemné korekce, s kovovým hrotem, perfektní krytí, 
rychleschnoucí, možnost přepsání opraveného textu, obsah min. 8 ml.</t>
  </si>
  <si>
    <t>A4, materiál polypropylenová fólie , šíře hřbetu 42 mm, se štítkem, barva zelená</t>
  </si>
  <si>
    <t>A4, materiál polypropylenová fólie, šíře hřbetu 42 mm, se štítkem, barva žlutá</t>
  </si>
  <si>
    <t>A4, materiál polypropylenová fólie, šíře hřbetu 42 mm, se štítkem, barva modrá</t>
  </si>
  <si>
    <t>A4, materiál polypropylenová fólie, šíře hřbetu 42 mm, se štítkem, barva červená</t>
  </si>
  <si>
    <t>A7, plasové s drukem, průhledný polypropylen</t>
  </si>
  <si>
    <t xml:space="preserve">A6 linka, 96 listů, lepená vazba, tvrdé laminované desky  </t>
  </si>
  <si>
    <t>Vizitkář modrý</t>
  </si>
  <si>
    <t>4-řadý, na min 80 ks vizitek, materiál PVC, barva modrá</t>
  </si>
  <si>
    <t>odkládací mapa A4, 3 klopy, materiál prešpán, barva zelená</t>
  </si>
  <si>
    <t>odkládací mapa A4, 3 klopy, materiál prešpán, barva žlutá</t>
  </si>
  <si>
    <t>A5, rozměr (v x š): 262 x 202 mm, vkládání na kratší straně, se zámkovou klopou, pevný karton min. 300 g/m2</t>
  </si>
  <si>
    <t>takto podbarvená pole povinně vyplnit</t>
  </si>
  <si>
    <t>podpis</t>
  </si>
  <si>
    <t>číslo Faktury</t>
  </si>
  <si>
    <t>účastník splňuje ANO/NE</t>
  </si>
  <si>
    <t>předpokládaná cena za kus v Kč bez DPH</t>
  </si>
  <si>
    <t>nabídková cena za kus v Kč bez DPH</t>
  </si>
  <si>
    <t>nabídková cena celkem za položku v Kč bez DPH</t>
  </si>
  <si>
    <t>Nabídková cena celkem v Kč bez DPH</t>
  </si>
  <si>
    <t xml:space="preserve"> Předpokládaná cena celkem v Kč bez DPH</t>
  </si>
  <si>
    <t>Příloha ke Kupní smlouvě - Technická specifikace k VZ "Kancelářské potřeby  pro ÚJF 08/20"</t>
  </si>
  <si>
    <t>takto podbarvená pole dodavatel vyplní</t>
  </si>
  <si>
    <t>Faktura č. 1</t>
  </si>
  <si>
    <t>Faktura č. 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</si>
</sst>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_K_č"/>
    <numFmt numFmtId="169" formatCode="#,##0\ &quot;Kč&quot;"/>
    <numFmt numFmtId="170" formatCode="#,##0.00\ &quot;Kč&quot;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0\ _K_č"/>
    <numFmt numFmtId="174" formatCode="#,##0.0\ &quot;Kč&quot;"/>
    <numFmt numFmtId="175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/>
    </xf>
    <xf numFmtId="170" fontId="47" fillId="0" borderId="10" xfId="0" applyNumberFormat="1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170" fontId="47" fillId="0" borderId="13" xfId="0" applyNumberFormat="1" applyFont="1" applyBorder="1" applyAlignment="1">
      <alignment horizontal="center" vertical="center" wrapText="1"/>
    </xf>
    <xf numFmtId="0" fontId="0" fillId="6" borderId="10" xfId="0" applyFill="1" applyBorder="1" applyAlignment="1">
      <alignment/>
    </xf>
    <xf numFmtId="0" fontId="24" fillId="0" borderId="10" xfId="46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6" borderId="11" xfId="0" applyFill="1" applyBorder="1" applyAlignment="1">
      <alignment/>
    </xf>
    <xf numFmtId="0" fontId="0" fillId="0" borderId="0" xfId="0" applyAlignment="1">
      <alignment/>
    </xf>
    <xf numFmtId="170" fontId="47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70" fontId="29" fillId="0" borderId="16" xfId="0" applyNumberFormat="1" applyFont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170" fontId="0" fillId="0" borderId="15" xfId="0" applyNumberFormat="1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170" fontId="47" fillId="35" borderId="11" xfId="0" applyNumberFormat="1" applyFont="1" applyFill="1" applyBorder="1" applyAlignment="1">
      <alignment horizontal="center" vertical="center" wrapText="1"/>
    </xf>
    <xf numFmtId="170" fontId="29" fillId="35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41" fillId="0" borderId="1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0" fontId="0" fillId="6" borderId="11" xfId="0" applyNumberFormat="1" applyFill="1" applyBorder="1" applyAlignment="1">
      <alignment horizontal="center" vertical="center"/>
    </xf>
    <xf numFmtId="170" fontId="0" fillId="6" borderId="10" xfId="0" applyNumberFormat="1" applyFill="1" applyBorder="1" applyAlignment="1">
      <alignment horizontal="center" vertical="center"/>
    </xf>
    <xf numFmtId="170" fontId="29" fillId="34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2" xfId="0" applyFont="1" applyBorder="1" applyAlignment="1">
      <alignment vertical="center" wrapText="1"/>
    </xf>
    <xf numFmtId="170" fontId="47" fillId="0" borderId="22" xfId="0" applyNumberFormat="1" applyFont="1" applyBorder="1" applyAlignment="1">
      <alignment horizontal="center" vertical="center" wrapText="1"/>
    </xf>
    <xf numFmtId="170" fontId="47" fillId="0" borderId="23" xfId="0" applyNumberFormat="1" applyFont="1" applyBorder="1" applyAlignment="1">
      <alignment horizontal="center" vertical="center" wrapText="1"/>
    </xf>
    <xf numFmtId="0" fontId="0" fillId="6" borderId="22" xfId="0" applyFill="1" applyBorder="1" applyAlignment="1">
      <alignment/>
    </xf>
    <xf numFmtId="170" fontId="0" fillId="6" borderId="22" xfId="0" applyNumberForma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9" fillId="35" borderId="23" xfId="0" applyFont="1" applyFill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 wrapText="1"/>
    </xf>
    <xf numFmtId="0" fontId="29" fillId="35" borderId="25" xfId="0" applyFont="1" applyFill="1" applyBorder="1" applyAlignment="1">
      <alignment horizontal="center" vertical="center" wrapText="1"/>
    </xf>
    <xf numFmtId="170" fontId="29" fillId="13" borderId="11" xfId="0" applyNumberFormat="1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7" fillId="6" borderId="10" xfId="0" applyFont="1" applyFill="1" applyBorder="1" applyAlignment="1">
      <alignment horizontal="center" vertical="center"/>
    </xf>
    <xf numFmtId="170" fontId="0" fillId="7" borderId="10" xfId="0" applyNumberFormat="1" applyFill="1" applyBorder="1" applyAlignment="1">
      <alignment horizontal="center" vertical="center"/>
    </xf>
    <xf numFmtId="170" fontId="0" fillId="7" borderId="11" xfId="0" applyNumberFormat="1" applyFill="1" applyBorder="1" applyAlignment="1">
      <alignment horizontal="center" vertical="center"/>
    </xf>
    <xf numFmtId="170" fontId="29" fillId="7" borderId="16" xfId="0" applyNumberFormat="1" applyFont="1" applyFill="1" applyBorder="1" applyAlignment="1">
      <alignment horizontal="center" vertical="center"/>
    </xf>
    <xf numFmtId="170" fontId="0" fillId="7" borderId="22" xfId="0" applyNumberForma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showGridLines="0" tabSelected="1" zoomScale="85" zoomScaleNormal="85" zoomScalePageLayoutView="0" workbookViewId="0" topLeftCell="A1">
      <selection activeCell="L176" sqref="L176"/>
    </sheetView>
  </sheetViews>
  <sheetFormatPr defaultColWidth="9.140625" defaultRowHeight="15"/>
  <cols>
    <col min="1" max="1" width="4.57421875" style="3" customWidth="1"/>
    <col min="2" max="2" width="19.00390625" style="11" customWidth="1"/>
    <col min="3" max="3" width="62.00390625" style="1" customWidth="1"/>
    <col min="4" max="4" width="9.00390625" style="3" customWidth="1"/>
    <col min="5" max="5" width="6.7109375" style="3" customWidth="1"/>
    <col min="6" max="6" width="13.140625" style="3" customWidth="1"/>
    <col min="7" max="7" width="12.28125" style="16" customWidth="1"/>
    <col min="8" max="9" width="14.00390625" style="32" customWidth="1"/>
    <col min="11" max="11" width="12.7109375" style="32" customWidth="1"/>
    <col min="12" max="12" width="16.7109375" style="0" customWidth="1"/>
  </cols>
  <sheetData>
    <row r="1" spans="1:7" s="32" customFormat="1" ht="15">
      <c r="A1" s="3"/>
      <c r="B1" s="11"/>
      <c r="C1" s="16"/>
      <c r="D1" s="3"/>
      <c r="E1" s="3"/>
      <c r="F1" s="3"/>
      <c r="G1" s="16"/>
    </row>
    <row r="2" spans="1:7" s="32" customFormat="1" ht="23.25">
      <c r="A2" s="78" t="s">
        <v>217</v>
      </c>
      <c r="B2" s="11"/>
      <c r="C2" s="16"/>
      <c r="D2" s="3"/>
      <c r="E2" s="3"/>
      <c r="F2" s="3"/>
      <c r="G2" s="16"/>
    </row>
    <row r="3" spans="1:7" s="32" customFormat="1" ht="23.25">
      <c r="A3" s="78"/>
      <c r="B3" s="11"/>
      <c r="C3" s="16"/>
      <c r="D3" s="3"/>
      <c r="E3" s="3"/>
      <c r="F3" s="3"/>
      <c r="G3" s="16"/>
    </row>
    <row r="4" spans="1:7" s="32" customFormat="1" ht="23.25">
      <c r="A4" s="78"/>
      <c r="B4" s="80"/>
      <c r="C4" s="79" t="s">
        <v>218</v>
      </c>
      <c r="D4" s="3"/>
      <c r="E4" s="3"/>
      <c r="F4" s="3"/>
      <c r="G4" s="16"/>
    </row>
    <row r="5" spans="1:7" ht="23.25" customHeight="1">
      <c r="A5" s="4"/>
      <c r="B5" s="8"/>
      <c r="E5" s="56"/>
      <c r="F5" s="57"/>
      <c r="G5"/>
    </row>
    <row r="6" spans="1:12" ht="52.5" customHeight="1">
      <c r="A6" s="2" t="s">
        <v>1</v>
      </c>
      <c r="B6" s="9" t="s">
        <v>2</v>
      </c>
      <c r="C6" s="2" t="s">
        <v>3</v>
      </c>
      <c r="D6" s="5" t="s">
        <v>4</v>
      </c>
      <c r="E6" s="5" t="s">
        <v>7</v>
      </c>
      <c r="F6" s="5" t="s">
        <v>212</v>
      </c>
      <c r="G6" s="5" t="s">
        <v>39</v>
      </c>
      <c r="H6" s="5" t="s">
        <v>40</v>
      </c>
      <c r="I6" s="5" t="s">
        <v>210</v>
      </c>
      <c r="J6" s="5" t="s">
        <v>211</v>
      </c>
      <c r="K6" s="5" t="s">
        <v>213</v>
      </c>
      <c r="L6" s="5" t="s">
        <v>214</v>
      </c>
    </row>
    <row r="7" spans="1:12" ht="38.25">
      <c r="A7" s="7">
        <v>1</v>
      </c>
      <c r="B7" s="25" t="s">
        <v>14</v>
      </c>
      <c r="C7" s="44" t="s">
        <v>123</v>
      </c>
      <c r="D7" s="10" t="s">
        <v>0</v>
      </c>
      <c r="E7" s="10">
        <v>1</v>
      </c>
      <c r="F7" s="20">
        <v>1180</v>
      </c>
      <c r="G7" s="20">
        <f>E7*F7</f>
        <v>1180</v>
      </c>
      <c r="H7" s="13" t="s">
        <v>124</v>
      </c>
      <c r="I7" s="13" t="s">
        <v>219</v>
      </c>
      <c r="J7" s="24"/>
      <c r="K7" s="61">
        <v>0</v>
      </c>
      <c r="L7" s="81">
        <f>E7*K7</f>
        <v>0</v>
      </c>
    </row>
    <row r="8" spans="1:12" s="32" customFormat="1" ht="15.75" thickBot="1">
      <c r="A8" s="34"/>
      <c r="B8" s="35" t="s">
        <v>120</v>
      </c>
      <c r="C8" s="36"/>
      <c r="D8" s="37"/>
      <c r="E8" s="38"/>
      <c r="F8" s="39"/>
      <c r="G8" s="39">
        <f>SUM(G7)</f>
        <v>1180</v>
      </c>
      <c r="H8" s="34"/>
      <c r="I8" s="34"/>
      <c r="J8" s="40"/>
      <c r="K8" s="40"/>
      <c r="L8" s="62">
        <f>SUM(L7:L7)</f>
        <v>0</v>
      </c>
    </row>
    <row r="9" spans="1:12" ht="15.75" thickTop="1">
      <c r="A9" s="14">
        <v>2</v>
      </c>
      <c r="B9" s="6" t="s">
        <v>36</v>
      </c>
      <c r="C9" s="12" t="s">
        <v>83</v>
      </c>
      <c r="D9" s="6" t="s">
        <v>9</v>
      </c>
      <c r="E9" s="10">
        <v>4</v>
      </c>
      <c r="F9" s="20">
        <v>38</v>
      </c>
      <c r="G9" s="20">
        <f>E9*F9</f>
        <v>152</v>
      </c>
      <c r="H9" s="53" t="s">
        <v>125</v>
      </c>
      <c r="I9" s="53" t="s">
        <v>219</v>
      </c>
      <c r="J9" s="31"/>
      <c r="K9" s="60">
        <v>0</v>
      </c>
      <c r="L9" s="82">
        <f>E9*K9</f>
        <v>0</v>
      </c>
    </row>
    <row r="10" spans="1:12" ht="15">
      <c r="A10" s="14">
        <v>3</v>
      </c>
      <c r="B10" s="6" t="s">
        <v>36</v>
      </c>
      <c r="C10" s="12" t="s">
        <v>82</v>
      </c>
      <c r="D10" s="6" t="s">
        <v>9</v>
      </c>
      <c r="E10" s="10">
        <v>2</v>
      </c>
      <c r="F10" s="20">
        <v>60</v>
      </c>
      <c r="G10" s="20">
        <f>E10*F10</f>
        <v>120</v>
      </c>
      <c r="H10" s="54"/>
      <c r="I10" s="54"/>
      <c r="J10" s="31"/>
      <c r="K10" s="60">
        <v>0</v>
      </c>
      <c r="L10" s="82">
        <f>E10*K10</f>
        <v>0</v>
      </c>
    </row>
    <row r="11" spans="1:12" ht="38.25">
      <c r="A11" s="14">
        <v>4</v>
      </c>
      <c r="B11" s="10" t="s">
        <v>34</v>
      </c>
      <c r="C11" s="18" t="s">
        <v>67</v>
      </c>
      <c r="D11" s="10" t="s">
        <v>9</v>
      </c>
      <c r="E11" s="10">
        <v>10</v>
      </c>
      <c r="F11" s="20">
        <v>450</v>
      </c>
      <c r="G11" s="23">
        <f>E11*F11</f>
        <v>4500</v>
      </c>
      <c r="H11" s="55"/>
      <c r="I11" s="55"/>
      <c r="J11" s="31"/>
      <c r="K11" s="60">
        <v>0</v>
      </c>
      <c r="L11" s="82">
        <f>E11*K11</f>
        <v>0</v>
      </c>
    </row>
    <row r="12" spans="1:12" s="32" customFormat="1" ht="15.75" thickBot="1">
      <c r="A12" s="34"/>
      <c r="B12" s="35" t="s">
        <v>120</v>
      </c>
      <c r="C12" s="36"/>
      <c r="D12" s="37"/>
      <c r="E12" s="38"/>
      <c r="F12" s="39"/>
      <c r="G12" s="39">
        <f>SUM(G9:G11)</f>
        <v>4772</v>
      </c>
      <c r="H12" s="34"/>
      <c r="I12" s="34"/>
      <c r="J12" s="40"/>
      <c r="K12" s="40"/>
      <c r="L12" s="62">
        <f>SUM(L9:L11)</f>
        <v>0</v>
      </c>
    </row>
    <row r="13" spans="1:12" ht="15.75" thickTop="1">
      <c r="A13" s="14">
        <v>5</v>
      </c>
      <c r="B13" s="17" t="s">
        <v>37</v>
      </c>
      <c r="C13" s="26" t="s">
        <v>126</v>
      </c>
      <c r="D13" s="17" t="s">
        <v>0</v>
      </c>
      <c r="E13" s="17">
        <v>1</v>
      </c>
      <c r="F13" s="20">
        <v>70</v>
      </c>
      <c r="G13" s="33">
        <f aca="true" t="shared" si="0" ref="G13:G24">E13*F13</f>
        <v>70</v>
      </c>
      <c r="H13" s="53" t="s">
        <v>134</v>
      </c>
      <c r="I13" s="53" t="s">
        <v>219</v>
      </c>
      <c r="J13" s="31"/>
      <c r="K13" s="60">
        <v>0</v>
      </c>
      <c r="L13" s="82">
        <f>E13*K13</f>
        <v>0</v>
      </c>
    </row>
    <row r="14" spans="1:12" ht="25.5">
      <c r="A14" s="14">
        <v>6</v>
      </c>
      <c r="B14" s="10" t="s">
        <v>33</v>
      </c>
      <c r="C14" s="18" t="s">
        <v>130</v>
      </c>
      <c r="D14" s="10" t="s">
        <v>0</v>
      </c>
      <c r="E14" s="10">
        <v>20</v>
      </c>
      <c r="F14" s="20">
        <v>6.5</v>
      </c>
      <c r="G14" s="23">
        <f t="shared" si="0"/>
        <v>130</v>
      </c>
      <c r="H14" s="54"/>
      <c r="I14" s="54"/>
      <c r="J14" s="31"/>
      <c r="K14" s="60">
        <v>0</v>
      </c>
      <c r="L14" s="82">
        <f>E14*K14</f>
        <v>0</v>
      </c>
    </row>
    <row r="15" spans="1:12" ht="25.5">
      <c r="A15" s="14">
        <v>7</v>
      </c>
      <c r="B15" s="10" t="s">
        <v>33</v>
      </c>
      <c r="C15" s="18" t="s">
        <v>81</v>
      </c>
      <c r="D15" s="10" t="s">
        <v>0</v>
      </c>
      <c r="E15" s="10">
        <v>15</v>
      </c>
      <c r="F15" s="20">
        <v>5</v>
      </c>
      <c r="G15" s="23">
        <f t="shared" si="0"/>
        <v>75</v>
      </c>
      <c r="H15" s="54"/>
      <c r="I15" s="54"/>
      <c r="J15" s="22"/>
      <c r="K15" s="60">
        <v>0</v>
      </c>
      <c r="L15" s="82">
        <f>E15*K15</f>
        <v>0</v>
      </c>
    </row>
    <row r="16" spans="1:12" ht="25.5">
      <c r="A16" s="14">
        <v>8</v>
      </c>
      <c r="B16" s="6" t="s">
        <v>10</v>
      </c>
      <c r="C16" s="12" t="s">
        <v>47</v>
      </c>
      <c r="D16" s="10" t="s">
        <v>0</v>
      </c>
      <c r="E16" s="10">
        <v>2</v>
      </c>
      <c r="F16" s="20">
        <v>10</v>
      </c>
      <c r="G16" s="23">
        <f t="shared" si="0"/>
        <v>20</v>
      </c>
      <c r="H16" s="54"/>
      <c r="I16" s="54"/>
      <c r="J16" s="22"/>
      <c r="K16" s="60">
        <v>0</v>
      </c>
      <c r="L16" s="82">
        <f>E16*K16</f>
        <v>0</v>
      </c>
    </row>
    <row r="17" spans="1:12" ht="15">
      <c r="A17" s="14">
        <v>9</v>
      </c>
      <c r="B17" s="10" t="s">
        <v>77</v>
      </c>
      <c r="C17" s="18" t="s">
        <v>127</v>
      </c>
      <c r="D17" s="10" t="s">
        <v>9</v>
      </c>
      <c r="E17" s="10">
        <v>1</v>
      </c>
      <c r="F17" s="20">
        <v>50</v>
      </c>
      <c r="G17" s="20">
        <f t="shared" si="0"/>
        <v>50</v>
      </c>
      <c r="H17" s="54"/>
      <c r="I17" s="54"/>
      <c r="J17" s="22"/>
      <c r="K17" s="60">
        <v>0</v>
      </c>
      <c r="L17" s="82">
        <f>E17*K17</f>
        <v>0</v>
      </c>
    </row>
    <row r="18" spans="1:12" ht="25.5">
      <c r="A18" s="14">
        <v>10</v>
      </c>
      <c r="B18" s="10" t="s">
        <v>33</v>
      </c>
      <c r="C18" s="18" t="s">
        <v>94</v>
      </c>
      <c r="D18" s="10" t="s">
        <v>0</v>
      </c>
      <c r="E18" s="10">
        <v>100</v>
      </c>
      <c r="F18" s="20">
        <v>0.8</v>
      </c>
      <c r="G18" s="23">
        <f t="shared" si="0"/>
        <v>80</v>
      </c>
      <c r="H18" s="54"/>
      <c r="I18" s="54"/>
      <c r="J18" s="31"/>
      <c r="K18" s="60">
        <v>0</v>
      </c>
      <c r="L18" s="82">
        <f>E18*K18</f>
        <v>0</v>
      </c>
    </row>
    <row r="19" spans="1:12" ht="25.5">
      <c r="A19" s="14">
        <v>11</v>
      </c>
      <c r="B19" s="10" t="s">
        <v>33</v>
      </c>
      <c r="C19" s="18" t="s">
        <v>128</v>
      </c>
      <c r="D19" s="10" t="s">
        <v>0</v>
      </c>
      <c r="E19" s="10">
        <v>100</v>
      </c>
      <c r="F19" s="20">
        <v>0.7</v>
      </c>
      <c r="G19" s="23">
        <f t="shared" si="0"/>
        <v>70</v>
      </c>
      <c r="H19" s="54"/>
      <c r="I19" s="54"/>
      <c r="J19" s="31"/>
      <c r="K19" s="60">
        <v>0</v>
      </c>
      <c r="L19" s="82">
        <f>E19*K19</f>
        <v>0</v>
      </c>
    </row>
    <row r="20" spans="1:12" ht="38.25">
      <c r="A20" s="14">
        <v>12</v>
      </c>
      <c r="B20" s="10" t="s">
        <v>41</v>
      </c>
      <c r="C20" s="18" t="s">
        <v>129</v>
      </c>
      <c r="D20" s="6" t="s">
        <v>0</v>
      </c>
      <c r="E20" s="10">
        <v>10</v>
      </c>
      <c r="F20" s="20">
        <v>22</v>
      </c>
      <c r="G20" s="20">
        <f t="shared" si="0"/>
        <v>220</v>
      </c>
      <c r="H20" s="54"/>
      <c r="I20" s="54"/>
      <c r="J20" s="31"/>
      <c r="K20" s="60">
        <v>0</v>
      </c>
      <c r="L20" s="82">
        <f>E20*K20</f>
        <v>0</v>
      </c>
    </row>
    <row r="21" spans="1:12" ht="25.5">
      <c r="A21" s="14">
        <v>13</v>
      </c>
      <c r="B21" s="6" t="s">
        <v>33</v>
      </c>
      <c r="C21" s="18" t="s">
        <v>131</v>
      </c>
      <c r="D21" s="6" t="s">
        <v>0</v>
      </c>
      <c r="E21" s="10">
        <v>50</v>
      </c>
      <c r="F21" s="20">
        <v>4</v>
      </c>
      <c r="G21" s="20">
        <f t="shared" si="0"/>
        <v>200</v>
      </c>
      <c r="H21" s="54"/>
      <c r="I21" s="54"/>
      <c r="J21" s="31"/>
      <c r="K21" s="60">
        <v>0</v>
      </c>
      <c r="L21" s="82">
        <f>E21*K21</f>
        <v>0</v>
      </c>
    </row>
    <row r="22" spans="1:12" ht="38.25">
      <c r="A22" s="14">
        <v>14</v>
      </c>
      <c r="B22" s="17" t="s">
        <v>41</v>
      </c>
      <c r="C22" s="26" t="s">
        <v>75</v>
      </c>
      <c r="D22" s="17" t="s">
        <v>0</v>
      </c>
      <c r="E22" s="17">
        <v>200</v>
      </c>
      <c r="F22" s="20">
        <v>0.5</v>
      </c>
      <c r="G22" s="33">
        <f t="shared" si="0"/>
        <v>100</v>
      </c>
      <c r="H22" s="54"/>
      <c r="I22" s="54"/>
      <c r="J22" s="31"/>
      <c r="K22" s="60">
        <v>0</v>
      </c>
      <c r="L22" s="82">
        <f>E22*K22</f>
        <v>0</v>
      </c>
    </row>
    <row r="23" spans="1:12" ht="25.5">
      <c r="A23" s="14">
        <v>15</v>
      </c>
      <c r="B23" s="10" t="s">
        <v>20</v>
      </c>
      <c r="C23" s="18" t="s">
        <v>132</v>
      </c>
      <c r="D23" s="6" t="s">
        <v>9</v>
      </c>
      <c r="E23" s="10">
        <v>2</v>
      </c>
      <c r="F23" s="20">
        <v>21</v>
      </c>
      <c r="G23" s="20">
        <f t="shared" si="0"/>
        <v>42</v>
      </c>
      <c r="H23" s="54"/>
      <c r="I23" s="54"/>
      <c r="J23" s="31"/>
      <c r="K23" s="60">
        <v>0</v>
      </c>
      <c r="L23" s="82">
        <f>E23*K23</f>
        <v>0</v>
      </c>
    </row>
    <row r="24" spans="1:12" ht="27.75" customHeight="1">
      <c r="A24" s="14">
        <v>16</v>
      </c>
      <c r="B24" s="10" t="s">
        <v>28</v>
      </c>
      <c r="C24" s="12" t="s">
        <v>133</v>
      </c>
      <c r="D24" s="6" t="s">
        <v>9</v>
      </c>
      <c r="E24" s="6">
        <v>1</v>
      </c>
      <c r="F24" s="20">
        <v>50</v>
      </c>
      <c r="G24" s="23">
        <f t="shared" si="0"/>
        <v>50</v>
      </c>
      <c r="H24" s="55"/>
      <c r="I24" s="55"/>
      <c r="J24" s="31"/>
      <c r="K24" s="60">
        <v>0</v>
      </c>
      <c r="L24" s="82">
        <f>E24*K24</f>
        <v>0</v>
      </c>
    </row>
    <row r="25" spans="1:12" s="32" customFormat="1" ht="15.75" thickBot="1">
      <c r="A25" s="34"/>
      <c r="B25" s="35" t="s">
        <v>120</v>
      </c>
      <c r="C25" s="36"/>
      <c r="D25" s="37"/>
      <c r="E25" s="38"/>
      <c r="F25" s="39"/>
      <c r="G25" s="39">
        <f>SUM(G13:G24)</f>
        <v>1107</v>
      </c>
      <c r="H25" s="34"/>
      <c r="I25" s="34"/>
      <c r="J25" s="40"/>
      <c r="K25" s="40"/>
      <c r="L25" s="62">
        <f>SUM(L13:L24)</f>
        <v>0</v>
      </c>
    </row>
    <row r="26" spans="1:12" s="32" customFormat="1" ht="26.25" thickTop="1">
      <c r="A26" s="14">
        <v>17</v>
      </c>
      <c r="B26" s="10" t="s">
        <v>96</v>
      </c>
      <c r="C26" s="18" t="s">
        <v>136</v>
      </c>
      <c r="D26" s="6" t="s">
        <v>8</v>
      </c>
      <c r="E26" s="10">
        <v>2</v>
      </c>
      <c r="F26" s="20">
        <v>45</v>
      </c>
      <c r="G26" s="23">
        <f>E26*F26</f>
        <v>90</v>
      </c>
      <c r="H26" s="53" t="s">
        <v>135</v>
      </c>
      <c r="I26" s="53" t="s">
        <v>219</v>
      </c>
      <c r="J26" s="31"/>
      <c r="K26" s="60">
        <v>0</v>
      </c>
      <c r="L26" s="82">
        <f>E26*K26</f>
        <v>0</v>
      </c>
    </row>
    <row r="27" spans="1:12" s="32" customFormat="1" ht="15">
      <c r="A27" s="14">
        <v>18</v>
      </c>
      <c r="B27" s="10" t="s">
        <v>23</v>
      </c>
      <c r="C27" s="18" t="s">
        <v>71</v>
      </c>
      <c r="D27" s="6" t="s">
        <v>0</v>
      </c>
      <c r="E27" s="10">
        <v>2</v>
      </c>
      <c r="F27" s="20">
        <v>20</v>
      </c>
      <c r="G27" s="20">
        <f>E27*F27</f>
        <v>40</v>
      </c>
      <c r="H27" s="54"/>
      <c r="I27" s="55"/>
      <c r="J27" s="31"/>
      <c r="K27" s="60">
        <v>0</v>
      </c>
      <c r="L27" s="82">
        <f>E27*K27</f>
        <v>0</v>
      </c>
    </row>
    <row r="28" spans="1:12" s="32" customFormat="1" ht="15.75" thickBot="1">
      <c r="A28" s="34"/>
      <c r="B28" s="35" t="s">
        <v>120</v>
      </c>
      <c r="C28" s="36"/>
      <c r="D28" s="37"/>
      <c r="E28" s="38"/>
      <c r="F28" s="39"/>
      <c r="G28" s="39">
        <f>SUM(G26:G27)</f>
        <v>130</v>
      </c>
      <c r="H28" s="34"/>
      <c r="I28" s="34"/>
      <c r="J28" s="40"/>
      <c r="K28" s="40"/>
      <c r="L28" s="62">
        <f>SUM(L26:L27)</f>
        <v>0</v>
      </c>
    </row>
    <row r="29" spans="1:12" s="32" customFormat="1" ht="39" thickTop="1">
      <c r="A29" s="14">
        <v>19</v>
      </c>
      <c r="B29" s="10" t="s">
        <v>72</v>
      </c>
      <c r="C29" s="18" t="s">
        <v>145</v>
      </c>
      <c r="D29" s="6" t="s">
        <v>0</v>
      </c>
      <c r="E29" s="29">
        <v>2</v>
      </c>
      <c r="F29" s="20">
        <v>180</v>
      </c>
      <c r="G29" s="23">
        <f>E29*F29</f>
        <v>360</v>
      </c>
      <c r="H29" s="53" t="s">
        <v>137</v>
      </c>
      <c r="I29" s="53" t="s">
        <v>219</v>
      </c>
      <c r="J29" s="31"/>
      <c r="K29" s="60">
        <v>0</v>
      </c>
      <c r="L29" s="82">
        <f>E29*K29</f>
        <v>0</v>
      </c>
    </row>
    <row r="30" spans="1:12" s="32" customFormat="1" ht="38.25">
      <c r="A30" s="14">
        <v>20</v>
      </c>
      <c r="B30" s="10" t="s">
        <v>72</v>
      </c>
      <c r="C30" s="18" t="s">
        <v>146</v>
      </c>
      <c r="D30" s="6" t="s">
        <v>0</v>
      </c>
      <c r="E30" s="29">
        <v>2</v>
      </c>
      <c r="F30" s="20">
        <v>330</v>
      </c>
      <c r="G30" s="23">
        <f>E30*F30</f>
        <v>660</v>
      </c>
      <c r="H30" s="54"/>
      <c r="I30" s="55"/>
      <c r="J30" s="31"/>
      <c r="K30" s="60">
        <v>0</v>
      </c>
      <c r="L30" s="82">
        <f>E30*K30</f>
        <v>0</v>
      </c>
    </row>
    <row r="31" spans="1:12" s="32" customFormat="1" ht="15.75" thickBot="1">
      <c r="A31" s="34"/>
      <c r="B31" s="35" t="s">
        <v>120</v>
      </c>
      <c r="C31" s="36"/>
      <c r="D31" s="37"/>
      <c r="E31" s="38"/>
      <c r="F31" s="39"/>
      <c r="G31" s="39">
        <f>SUM(G29:G30)</f>
        <v>1020</v>
      </c>
      <c r="H31" s="34"/>
      <c r="I31" s="34"/>
      <c r="J31" s="40"/>
      <c r="K31" s="40"/>
      <c r="L31" s="62">
        <f>SUM(L29:L30)</f>
        <v>0</v>
      </c>
    </row>
    <row r="32" spans="1:12" s="32" customFormat="1" ht="15.75" thickTop="1">
      <c r="A32" s="14">
        <v>21</v>
      </c>
      <c r="B32" s="17" t="s">
        <v>141</v>
      </c>
      <c r="C32" s="26" t="s">
        <v>142</v>
      </c>
      <c r="D32" s="17" t="s">
        <v>0</v>
      </c>
      <c r="E32" s="17">
        <v>2</v>
      </c>
      <c r="F32" s="20">
        <v>20</v>
      </c>
      <c r="G32" s="33">
        <f aca="true" t="shared" si="1" ref="G32:G37">E32*F32</f>
        <v>40</v>
      </c>
      <c r="H32" s="53" t="s">
        <v>143</v>
      </c>
      <c r="I32" s="53" t="s">
        <v>219</v>
      </c>
      <c r="J32" s="31"/>
      <c r="K32" s="60">
        <v>0</v>
      </c>
      <c r="L32" s="82">
        <f>E32*K32</f>
        <v>0</v>
      </c>
    </row>
    <row r="33" spans="1:12" s="32" customFormat="1" ht="15">
      <c r="A33" s="14">
        <v>22</v>
      </c>
      <c r="B33" s="6" t="s">
        <v>36</v>
      </c>
      <c r="C33" s="12" t="s">
        <v>83</v>
      </c>
      <c r="D33" s="6" t="s">
        <v>9</v>
      </c>
      <c r="E33" s="10">
        <v>8</v>
      </c>
      <c r="F33" s="20">
        <v>40</v>
      </c>
      <c r="G33" s="20">
        <f t="shared" si="1"/>
        <v>320</v>
      </c>
      <c r="H33" s="54"/>
      <c r="I33" s="54"/>
      <c r="J33" s="31"/>
      <c r="K33" s="60">
        <v>0</v>
      </c>
      <c r="L33" s="82">
        <f>E33*K33</f>
        <v>0</v>
      </c>
    </row>
    <row r="34" spans="1:12" s="32" customFormat="1" ht="15">
      <c r="A34" s="14">
        <v>23</v>
      </c>
      <c r="B34" s="10" t="s">
        <v>58</v>
      </c>
      <c r="C34" s="18" t="s">
        <v>114</v>
      </c>
      <c r="D34" s="10" t="s">
        <v>0</v>
      </c>
      <c r="E34" s="10">
        <v>10</v>
      </c>
      <c r="F34" s="20">
        <v>4</v>
      </c>
      <c r="G34" s="23">
        <f t="shared" si="1"/>
        <v>40</v>
      </c>
      <c r="H34" s="54"/>
      <c r="I34" s="54"/>
      <c r="J34" s="22"/>
      <c r="K34" s="60">
        <v>0</v>
      </c>
      <c r="L34" s="82">
        <f>E34*K34</f>
        <v>0</v>
      </c>
    </row>
    <row r="35" spans="1:12" s="32" customFormat="1" ht="15">
      <c r="A35" s="14">
        <v>24</v>
      </c>
      <c r="B35" s="10" t="s">
        <v>58</v>
      </c>
      <c r="C35" s="18" t="s">
        <v>115</v>
      </c>
      <c r="D35" s="10" t="s">
        <v>0</v>
      </c>
      <c r="E35" s="10">
        <v>10</v>
      </c>
      <c r="F35" s="20">
        <v>4</v>
      </c>
      <c r="G35" s="23">
        <f t="shared" si="1"/>
        <v>40</v>
      </c>
      <c r="H35" s="54"/>
      <c r="I35" s="54"/>
      <c r="J35" s="22"/>
      <c r="K35" s="60">
        <v>0</v>
      </c>
      <c r="L35" s="82">
        <f>E35*K35</f>
        <v>0</v>
      </c>
    </row>
    <row r="36" spans="1:12" s="32" customFormat="1" ht="15">
      <c r="A36" s="14">
        <v>25</v>
      </c>
      <c r="B36" s="10" t="s">
        <v>58</v>
      </c>
      <c r="C36" s="18" t="s">
        <v>116</v>
      </c>
      <c r="D36" s="10" t="s">
        <v>0</v>
      </c>
      <c r="E36" s="10">
        <v>10</v>
      </c>
      <c r="F36" s="20">
        <v>4</v>
      </c>
      <c r="G36" s="20">
        <f t="shared" si="1"/>
        <v>40</v>
      </c>
      <c r="H36" s="54"/>
      <c r="I36" s="54"/>
      <c r="J36" s="22"/>
      <c r="K36" s="60">
        <v>0</v>
      </c>
      <c r="L36" s="82">
        <f>E36*K36</f>
        <v>0</v>
      </c>
    </row>
    <row r="37" spans="1:12" s="32" customFormat="1" ht="15">
      <c r="A37" s="14">
        <v>26</v>
      </c>
      <c r="B37" s="10" t="s">
        <v>58</v>
      </c>
      <c r="C37" s="18" t="s">
        <v>117</v>
      </c>
      <c r="D37" s="10" t="s">
        <v>0</v>
      </c>
      <c r="E37" s="10">
        <v>10</v>
      </c>
      <c r="F37" s="20">
        <v>4</v>
      </c>
      <c r="G37" s="20">
        <f t="shared" si="1"/>
        <v>40</v>
      </c>
      <c r="H37" s="54"/>
      <c r="I37" s="55"/>
      <c r="J37" s="31"/>
      <c r="K37" s="60">
        <v>0</v>
      </c>
      <c r="L37" s="82">
        <f>E37*K37</f>
        <v>0</v>
      </c>
    </row>
    <row r="38" spans="1:12" s="32" customFormat="1" ht="15.75" thickBot="1">
      <c r="A38" s="34"/>
      <c r="B38" s="35" t="s">
        <v>120</v>
      </c>
      <c r="C38" s="36"/>
      <c r="D38" s="37"/>
      <c r="E38" s="38"/>
      <c r="F38" s="39"/>
      <c r="G38" s="39">
        <f>SUM(G32:G37)</f>
        <v>520</v>
      </c>
      <c r="H38" s="34"/>
      <c r="I38" s="34"/>
      <c r="J38" s="40"/>
      <c r="K38" s="40"/>
      <c r="L38" s="62">
        <f>SUM(L32:L37)</f>
        <v>0</v>
      </c>
    </row>
    <row r="39" spans="1:12" s="32" customFormat="1" ht="39" thickTop="1">
      <c r="A39" s="14">
        <v>27</v>
      </c>
      <c r="B39" s="17" t="s">
        <v>38</v>
      </c>
      <c r="C39" s="26" t="s">
        <v>147</v>
      </c>
      <c r="D39" s="17" t="s">
        <v>0</v>
      </c>
      <c r="E39" s="17">
        <v>1</v>
      </c>
      <c r="F39" s="20">
        <v>1800</v>
      </c>
      <c r="G39" s="43">
        <f>E39*F39</f>
        <v>1800</v>
      </c>
      <c r="H39" s="53" t="s">
        <v>144</v>
      </c>
      <c r="I39" s="53" t="s">
        <v>219</v>
      </c>
      <c r="J39" s="31"/>
      <c r="K39" s="60">
        <v>0</v>
      </c>
      <c r="L39" s="82">
        <f>E39*K39</f>
        <v>0</v>
      </c>
    </row>
    <row r="40" spans="1:12" s="32" customFormat="1" ht="25.5">
      <c r="A40" s="14">
        <v>28</v>
      </c>
      <c r="B40" s="6" t="s">
        <v>148</v>
      </c>
      <c r="C40" s="12" t="s">
        <v>150</v>
      </c>
      <c r="D40" s="6" t="s">
        <v>0</v>
      </c>
      <c r="E40" s="10">
        <v>1</v>
      </c>
      <c r="F40" s="20">
        <v>330</v>
      </c>
      <c r="G40" s="20">
        <f>E40*F40</f>
        <v>330</v>
      </c>
      <c r="H40" s="54"/>
      <c r="I40" s="54"/>
      <c r="J40" s="31"/>
      <c r="K40" s="60">
        <v>0</v>
      </c>
      <c r="L40" s="82">
        <f>E40*K40</f>
        <v>0</v>
      </c>
    </row>
    <row r="41" spans="1:12" s="32" customFormat="1" ht="25.5">
      <c r="A41" s="14">
        <v>29</v>
      </c>
      <c r="B41" s="6" t="s">
        <v>148</v>
      </c>
      <c r="C41" s="12" t="s">
        <v>149</v>
      </c>
      <c r="D41" s="10" t="s">
        <v>0</v>
      </c>
      <c r="E41" s="10">
        <v>1</v>
      </c>
      <c r="F41" s="20">
        <v>205</v>
      </c>
      <c r="G41" s="23">
        <f>E41*F41</f>
        <v>205</v>
      </c>
      <c r="H41" s="54"/>
      <c r="I41" s="55"/>
      <c r="J41" s="22"/>
      <c r="K41" s="60">
        <v>0</v>
      </c>
      <c r="L41" s="82">
        <f>E41*K41</f>
        <v>0</v>
      </c>
    </row>
    <row r="42" spans="1:12" s="32" customFormat="1" ht="15.75" thickBot="1">
      <c r="A42" s="34"/>
      <c r="B42" s="35" t="s">
        <v>120</v>
      </c>
      <c r="C42" s="36"/>
      <c r="D42" s="37"/>
      <c r="E42" s="38"/>
      <c r="F42" s="39"/>
      <c r="G42" s="39">
        <f>SUM(G39:G41)</f>
        <v>2335</v>
      </c>
      <c r="H42" s="34"/>
      <c r="I42" s="34"/>
      <c r="J42" s="40"/>
      <c r="K42" s="40"/>
      <c r="L42" s="62">
        <f>SUM(L39:L41)</f>
        <v>0</v>
      </c>
    </row>
    <row r="43" spans="1:12" s="32" customFormat="1" ht="39" thickTop="1">
      <c r="A43" s="52">
        <v>30</v>
      </c>
      <c r="B43" s="10" t="s">
        <v>34</v>
      </c>
      <c r="C43" s="18" t="s">
        <v>67</v>
      </c>
      <c r="D43" s="10" t="s">
        <v>9</v>
      </c>
      <c r="E43" s="10">
        <v>4</v>
      </c>
      <c r="F43" s="20">
        <v>364</v>
      </c>
      <c r="G43" s="23">
        <f>E43*F43</f>
        <v>1456</v>
      </c>
      <c r="H43" s="53" t="s">
        <v>154</v>
      </c>
      <c r="I43" s="53" t="s">
        <v>219</v>
      </c>
      <c r="J43" s="31"/>
      <c r="K43" s="60">
        <v>0</v>
      </c>
      <c r="L43" s="82">
        <f>E43*K43</f>
        <v>0</v>
      </c>
    </row>
    <row r="44" spans="1:12" s="32" customFormat="1" ht="38.25">
      <c r="A44" s="52">
        <v>31</v>
      </c>
      <c r="B44" s="10" t="s">
        <v>29</v>
      </c>
      <c r="C44" s="18" t="s">
        <v>92</v>
      </c>
      <c r="D44" s="10" t="s">
        <v>0</v>
      </c>
      <c r="E44" s="10">
        <v>40</v>
      </c>
      <c r="F44" s="20">
        <v>30</v>
      </c>
      <c r="G44" s="23">
        <f>E44*F44</f>
        <v>1200</v>
      </c>
      <c r="H44" s="54"/>
      <c r="I44" s="55"/>
      <c r="J44" s="31"/>
      <c r="K44" s="60">
        <v>0</v>
      </c>
      <c r="L44" s="82">
        <f>E44*K44</f>
        <v>0</v>
      </c>
    </row>
    <row r="45" spans="1:12" s="32" customFormat="1" ht="15.75" thickBot="1">
      <c r="A45" s="34"/>
      <c r="B45" s="35" t="s">
        <v>120</v>
      </c>
      <c r="C45" s="36"/>
      <c r="D45" s="37"/>
      <c r="E45" s="38"/>
      <c r="F45" s="39"/>
      <c r="G45" s="39">
        <f>SUM(G43:G44)</f>
        <v>2656</v>
      </c>
      <c r="H45" s="34"/>
      <c r="I45" s="34"/>
      <c r="J45" s="40"/>
      <c r="K45" s="40"/>
      <c r="L45" s="62">
        <f>SUM(L43:L44)</f>
        <v>0</v>
      </c>
    </row>
    <row r="46" spans="1:12" s="32" customFormat="1" ht="64.5" thickTop="1">
      <c r="A46" s="14">
        <v>32</v>
      </c>
      <c r="B46" s="10" t="s">
        <v>17</v>
      </c>
      <c r="C46" s="18" t="s">
        <v>152</v>
      </c>
      <c r="D46" s="6" t="s">
        <v>6</v>
      </c>
      <c r="E46" s="10">
        <v>1</v>
      </c>
      <c r="F46" s="20">
        <v>62</v>
      </c>
      <c r="G46" s="23">
        <f aca="true" t="shared" si="2" ref="G46:G52">E46*F46</f>
        <v>62</v>
      </c>
      <c r="H46" s="53" t="s">
        <v>151</v>
      </c>
      <c r="I46" s="53" t="s">
        <v>220</v>
      </c>
      <c r="J46" s="31"/>
      <c r="K46" s="60">
        <v>0</v>
      </c>
      <c r="L46" s="82">
        <f>E46*K46</f>
        <v>0</v>
      </c>
    </row>
    <row r="47" spans="1:12" s="32" customFormat="1" ht="25.5">
      <c r="A47" s="14">
        <v>33</v>
      </c>
      <c r="B47" s="10" t="s">
        <v>10</v>
      </c>
      <c r="C47" s="18" t="s">
        <v>13</v>
      </c>
      <c r="D47" s="6" t="s">
        <v>0</v>
      </c>
      <c r="E47" s="10">
        <v>4</v>
      </c>
      <c r="F47" s="20">
        <v>6</v>
      </c>
      <c r="G47" s="23">
        <f t="shared" si="2"/>
        <v>24</v>
      </c>
      <c r="H47" s="54"/>
      <c r="I47" s="54"/>
      <c r="J47" s="31"/>
      <c r="K47" s="60">
        <v>0</v>
      </c>
      <c r="L47" s="82">
        <f>E47*K47</f>
        <v>0</v>
      </c>
    </row>
    <row r="48" spans="1:12" s="32" customFormat="1" ht="25.5">
      <c r="A48" s="14">
        <v>34</v>
      </c>
      <c r="B48" s="10" t="s">
        <v>41</v>
      </c>
      <c r="C48" s="18" t="s">
        <v>91</v>
      </c>
      <c r="D48" s="10" t="s">
        <v>0</v>
      </c>
      <c r="E48" s="10">
        <v>200</v>
      </c>
      <c r="F48" s="20">
        <v>1</v>
      </c>
      <c r="G48" s="20">
        <f t="shared" si="2"/>
        <v>200</v>
      </c>
      <c r="H48" s="54"/>
      <c r="I48" s="54"/>
      <c r="J48" s="22"/>
      <c r="K48" s="60">
        <v>0</v>
      </c>
      <c r="L48" s="82">
        <f>E48*K48</f>
        <v>0</v>
      </c>
    </row>
    <row r="49" spans="1:12" s="32" customFormat="1" ht="38.25">
      <c r="A49" s="14">
        <v>35</v>
      </c>
      <c r="B49" s="10" t="s">
        <v>57</v>
      </c>
      <c r="C49" s="18" t="s">
        <v>110</v>
      </c>
      <c r="D49" s="6" t="s">
        <v>0</v>
      </c>
      <c r="E49" s="10">
        <v>20</v>
      </c>
      <c r="F49" s="20">
        <v>4</v>
      </c>
      <c r="G49" s="23">
        <f t="shared" si="2"/>
        <v>80</v>
      </c>
      <c r="H49" s="54"/>
      <c r="I49" s="54"/>
      <c r="J49" s="22"/>
      <c r="K49" s="60">
        <v>0</v>
      </c>
      <c r="L49" s="82">
        <f>E49*K49</f>
        <v>0</v>
      </c>
    </row>
    <row r="50" spans="1:12" s="32" customFormat="1" ht="15">
      <c r="A50" s="14">
        <v>36</v>
      </c>
      <c r="B50" s="6" t="s">
        <v>33</v>
      </c>
      <c r="C50" s="18" t="s">
        <v>95</v>
      </c>
      <c r="D50" s="6" t="s">
        <v>0</v>
      </c>
      <c r="E50" s="10">
        <v>20</v>
      </c>
      <c r="F50" s="20">
        <v>2</v>
      </c>
      <c r="G50" s="20">
        <f t="shared" si="2"/>
        <v>40</v>
      </c>
      <c r="H50" s="54"/>
      <c r="I50" s="54"/>
      <c r="J50" s="22"/>
      <c r="K50" s="60">
        <v>0</v>
      </c>
      <c r="L50" s="82">
        <f>E50*K50</f>
        <v>0</v>
      </c>
    </row>
    <row r="51" spans="1:12" s="32" customFormat="1" ht="93.75" customHeight="1">
      <c r="A51" s="14">
        <v>37</v>
      </c>
      <c r="B51" s="6" t="s">
        <v>10</v>
      </c>
      <c r="C51" s="12" t="s">
        <v>153</v>
      </c>
      <c r="D51" s="6" t="s">
        <v>0</v>
      </c>
      <c r="E51" s="10">
        <v>1</v>
      </c>
      <c r="F51" s="20">
        <v>180</v>
      </c>
      <c r="G51" s="23">
        <f t="shared" si="2"/>
        <v>180</v>
      </c>
      <c r="H51" s="54"/>
      <c r="I51" s="54"/>
      <c r="J51" s="22"/>
      <c r="K51" s="60">
        <v>0</v>
      </c>
      <c r="L51" s="82">
        <f>E51*K51</f>
        <v>0</v>
      </c>
    </row>
    <row r="52" spans="1:12" s="32" customFormat="1" ht="38.25">
      <c r="A52" s="14">
        <v>38</v>
      </c>
      <c r="B52" s="10" t="s">
        <v>34</v>
      </c>
      <c r="C52" s="18" t="s">
        <v>67</v>
      </c>
      <c r="D52" s="10" t="s">
        <v>9</v>
      </c>
      <c r="E52" s="10">
        <v>1</v>
      </c>
      <c r="F52" s="20">
        <v>365</v>
      </c>
      <c r="G52" s="23">
        <f t="shared" si="2"/>
        <v>365</v>
      </c>
      <c r="H52" s="54"/>
      <c r="I52" s="55"/>
      <c r="J52" s="31"/>
      <c r="K52" s="60">
        <v>0</v>
      </c>
      <c r="L52" s="82">
        <f>E52*K52</f>
        <v>0</v>
      </c>
    </row>
    <row r="53" spans="1:12" s="32" customFormat="1" ht="15.75" thickBot="1">
      <c r="A53" s="34"/>
      <c r="B53" s="35" t="s">
        <v>120</v>
      </c>
      <c r="C53" s="36"/>
      <c r="D53" s="37"/>
      <c r="E53" s="38"/>
      <c r="F53" s="39"/>
      <c r="G53" s="39">
        <f>SUM(G46:G52)</f>
        <v>951</v>
      </c>
      <c r="H53" s="34"/>
      <c r="I53" s="34"/>
      <c r="J53" s="40"/>
      <c r="K53" s="40"/>
      <c r="L53" s="62">
        <f>SUM(L46:L52)</f>
        <v>0</v>
      </c>
    </row>
    <row r="54" spans="1:12" s="32" customFormat="1" ht="15.75" customHeight="1" thickTop="1">
      <c r="A54" s="14">
        <v>39</v>
      </c>
      <c r="B54" s="10" t="s">
        <v>23</v>
      </c>
      <c r="C54" s="18" t="s">
        <v>71</v>
      </c>
      <c r="D54" s="6" t="s">
        <v>0</v>
      </c>
      <c r="E54" s="10">
        <v>8</v>
      </c>
      <c r="F54" s="20">
        <v>20</v>
      </c>
      <c r="G54" s="20">
        <f aca="true" t="shared" si="3" ref="G54:G59">E54*F54</f>
        <v>160</v>
      </c>
      <c r="H54" s="53" t="s">
        <v>155</v>
      </c>
      <c r="I54" s="53" t="s">
        <v>220</v>
      </c>
      <c r="J54" s="31"/>
      <c r="K54" s="60">
        <v>0</v>
      </c>
      <c r="L54" s="82">
        <f>E54*K54</f>
        <v>0</v>
      </c>
    </row>
    <row r="55" spans="1:12" s="32" customFormat="1" ht="25.5">
      <c r="A55" s="14">
        <v>40</v>
      </c>
      <c r="B55" s="10" t="s">
        <v>20</v>
      </c>
      <c r="C55" s="18" t="s">
        <v>132</v>
      </c>
      <c r="D55" s="6" t="s">
        <v>9</v>
      </c>
      <c r="E55" s="10">
        <v>3</v>
      </c>
      <c r="F55" s="20">
        <v>25</v>
      </c>
      <c r="G55" s="20">
        <f t="shared" si="3"/>
        <v>75</v>
      </c>
      <c r="H55" s="54"/>
      <c r="I55" s="54"/>
      <c r="J55" s="31"/>
      <c r="K55" s="60">
        <v>0</v>
      </c>
      <c r="L55" s="82">
        <f>E55*K55</f>
        <v>0</v>
      </c>
    </row>
    <row r="56" spans="1:12" s="32" customFormat="1" ht="51">
      <c r="A56" s="14">
        <v>41</v>
      </c>
      <c r="B56" s="42" t="s">
        <v>12</v>
      </c>
      <c r="C56" s="18" t="s">
        <v>89</v>
      </c>
      <c r="D56" s="6" t="s">
        <v>0</v>
      </c>
      <c r="E56" s="10">
        <v>30</v>
      </c>
      <c r="F56" s="20">
        <v>15</v>
      </c>
      <c r="G56" s="23">
        <f t="shared" si="3"/>
        <v>450</v>
      </c>
      <c r="H56" s="54"/>
      <c r="I56" s="54"/>
      <c r="J56" s="22"/>
      <c r="K56" s="60">
        <v>0</v>
      </c>
      <c r="L56" s="82">
        <f>E56*K56</f>
        <v>0</v>
      </c>
    </row>
    <row r="57" spans="1:12" s="32" customFormat="1" ht="15">
      <c r="A57" s="14">
        <v>42</v>
      </c>
      <c r="B57" s="10" t="s">
        <v>10</v>
      </c>
      <c r="C57" s="18" t="s">
        <v>158</v>
      </c>
      <c r="D57" s="6" t="s">
        <v>0</v>
      </c>
      <c r="E57" s="10">
        <v>10</v>
      </c>
      <c r="F57" s="20">
        <v>6</v>
      </c>
      <c r="G57" s="23">
        <f t="shared" si="3"/>
        <v>60</v>
      </c>
      <c r="H57" s="54"/>
      <c r="I57" s="54"/>
      <c r="J57" s="22"/>
      <c r="K57" s="60">
        <v>0</v>
      </c>
      <c r="L57" s="82">
        <f>E57*K57</f>
        <v>0</v>
      </c>
    </row>
    <row r="58" spans="1:12" s="32" customFormat="1" ht="20.25" customHeight="1">
      <c r="A58" s="14">
        <v>43</v>
      </c>
      <c r="B58" s="10" t="s">
        <v>10</v>
      </c>
      <c r="C58" s="41" t="s">
        <v>156</v>
      </c>
      <c r="D58" s="10" t="s">
        <v>0</v>
      </c>
      <c r="E58" s="10">
        <v>10</v>
      </c>
      <c r="F58" s="20">
        <v>15</v>
      </c>
      <c r="G58" s="23">
        <f t="shared" si="3"/>
        <v>150</v>
      </c>
      <c r="H58" s="54"/>
      <c r="I58" s="54"/>
      <c r="J58" s="22"/>
      <c r="K58" s="60">
        <v>0</v>
      </c>
      <c r="L58" s="82">
        <f>E58*K58</f>
        <v>0</v>
      </c>
    </row>
    <row r="59" spans="1:12" s="32" customFormat="1" ht="15">
      <c r="A59" s="14">
        <v>44</v>
      </c>
      <c r="B59" s="10" t="s">
        <v>10</v>
      </c>
      <c r="C59" s="41" t="s">
        <v>157</v>
      </c>
      <c r="D59" s="10" t="s">
        <v>0</v>
      </c>
      <c r="E59" s="10">
        <v>10</v>
      </c>
      <c r="F59" s="20">
        <v>20</v>
      </c>
      <c r="G59" s="23">
        <f t="shared" si="3"/>
        <v>200</v>
      </c>
      <c r="H59" s="54"/>
      <c r="I59" s="54"/>
      <c r="J59" s="31"/>
      <c r="K59" s="60">
        <v>0</v>
      </c>
      <c r="L59" s="82">
        <f>E59*K59</f>
        <v>0</v>
      </c>
    </row>
    <row r="60" spans="1:12" s="32" customFormat="1" ht="25.5">
      <c r="A60" s="14">
        <v>45</v>
      </c>
      <c r="B60" s="10" t="s">
        <v>72</v>
      </c>
      <c r="C60" s="18" t="s">
        <v>138</v>
      </c>
      <c r="D60" s="6" t="s">
        <v>0</v>
      </c>
      <c r="E60" s="10">
        <v>4</v>
      </c>
      <c r="F60" s="20">
        <v>30</v>
      </c>
      <c r="G60" s="23">
        <v>0</v>
      </c>
      <c r="H60" s="54"/>
      <c r="I60" s="54"/>
      <c r="J60" s="31"/>
      <c r="K60" s="60">
        <v>0</v>
      </c>
      <c r="L60" s="82">
        <f>E60*K60</f>
        <v>0</v>
      </c>
    </row>
    <row r="61" spans="1:12" s="32" customFormat="1" ht="25.5">
      <c r="A61" s="14">
        <v>46</v>
      </c>
      <c r="B61" s="10" t="s">
        <v>72</v>
      </c>
      <c r="C61" s="18" t="s">
        <v>139</v>
      </c>
      <c r="D61" s="6" t="s">
        <v>0</v>
      </c>
      <c r="E61" s="29">
        <v>4</v>
      </c>
      <c r="F61" s="20">
        <v>35</v>
      </c>
      <c r="G61" s="23">
        <v>0</v>
      </c>
      <c r="H61" s="54"/>
      <c r="I61" s="54"/>
      <c r="J61" s="31"/>
      <c r="K61" s="60">
        <v>0</v>
      </c>
      <c r="L61" s="82">
        <f>E61*K61</f>
        <v>0</v>
      </c>
    </row>
    <row r="62" spans="1:12" s="32" customFormat="1" ht="27.75" customHeight="1">
      <c r="A62" s="14">
        <v>47</v>
      </c>
      <c r="B62" s="10" t="s">
        <v>72</v>
      </c>
      <c r="C62" s="18" t="s">
        <v>140</v>
      </c>
      <c r="D62" s="6" t="s">
        <v>0</v>
      </c>
      <c r="E62" s="10">
        <v>4</v>
      </c>
      <c r="F62" s="20">
        <v>45</v>
      </c>
      <c r="G62" s="23">
        <f aca="true" t="shared" si="4" ref="G62:G70">E62*F62</f>
        <v>180</v>
      </c>
      <c r="H62" s="54"/>
      <c r="I62" s="54"/>
      <c r="J62" s="31"/>
      <c r="K62" s="60">
        <v>0</v>
      </c>
      <c r="L62" s="82">
        <f>E62*K62</f>
        <v>0</v>
      </c>
    </row>
    <row r="63" spans="1:12" s="32" customFormat="1" ht="15">
      <c r="A63" s="14">
        <v>48</v>
      </c>
      <c r="B63" s="10" t="s">
        <v>19</v>
      </c>
      <c r="C63" s="18" t="s">
        <v>79</v>
      </c>
      <c r="D63" s="6" t="s">
        <v>26</v>
      </c>
      <c r="E63" s="10">
        <v>4</v>
      </c>
      <c r="F63" s="20">
        <v>20</v>
      </c>
      <c r="G63" s="23">
        <f t="shared" si="4"/>
        <v>80</v>
      </c>
      <c r="H63" s="54"/>
      <c r="I63" s="54"/>
      <c r="J63" s="31"/>
      <c r="K63" s="60">
        <v>0</v>
      </c>
      <c r="L63" s="82">
        <f>E63*K63</f>
        <v>0</v>
      </c>
    </row>
    <row r="64" spans="1:12" s="32" customFormat="1" ht="25.5">
      <c r="A64" s="14">
        <v>49</v>
      </c>
      <c r="B64" s="10" t="s">
        <v>96</v>
      </c>
      <c r="C64" s="18" t="s">
        <v>97</v>
      </c>
      <c r="D64" s="6" t="s">
        <v>0</v>
      </c>
      <c r="E64" s="10">
        <v>10</v>
      </c>
      <c r="F64" s="20">
        <v>10</v>
      </c>
      <c r="G64" s="23">
        <f t="shared" si="4"/>
        <v>100</v>
      </c>
      <c r="H64" s="54"/>
      <c r="I64" s="54"/>
      <c r="J64" s="31"/>
      <c r="K64" s="60">
        <v>0</v>
      </c>
      <c r="L64" s="82">
        <f>E64*K64</f>
        <v>0</v>
      </c>
    </row>
    <row r="65" spans="1:12" s="32" customFormat="1" ht="15">
      <c r="A65" s="14">
        <v>50</v>
      </c>
      <c r="B65" s="10" t="s">
        <v>22</v>
      </c>
      <c r="C65" s="18" t="s">
        <v>161</v>
      </c>
      <c r="D65" s="6" t="s">
        <v>0</v>
      </c>
      <c r="E65" s="10">
        <v>10</v>
      </c>
      <c r="F65" s="20">
        <v>4</v>
      </c>
      <c r="G65" s="23">
        <f t="shared" si="4"/>
        <v>40</v>
      </c>
      <c r="H65" s="54"/>
      <c r="I65" s="54"/>
      <c r="J65" s="31"/>
      <c r="K65" s="60">
        <v>0</v>
      </c>
      <c r="L65" s="82">
        <f>E65*K65</f>
        <v>0</v>
      </c>
    </row>
    <row r="66" spans="1:12" s="32" customFormat="1" ht="15">
      <c r="A66" s="14">
        <v>51</v>
      </c>
      <c r="B66" s="10" t="s">
        <v>22</v>
      </c>
      <c r="C66" s="18" t="s">
        <v>160</v>
      </c>
      <c r="D66" s="6" t="s">
        <v>0</v>
      </c>
      <c r="E66" s="10">
        <v>15</v>
      </c>
      <c r="F66" s="20">
        <v>4</v>
      </c>
      <c r="G66" s="23">
        <f t="shared" si="4"/>
        <v>60</v>
      </c>
      <c r="H66" s="54"/>
      <c r="I66" s="54"/>
      <c r="J66" s="31"/>
      <c r="K66" s="60">
        <v>0</v>
      </c>
      <c r="L66" s="82">
        <f>E66*K66</f>
        <v>0</v>
      </c>
    </row>
    <row r="67" spans="1:12" s="32" customFormat="1" ht="15">
      <c r="A67" s="14">
        <v>52</v>
      </c>
      <c r="B67" s="10" t="s">
        <v>22</v>
      </c>
      <c r="C67" s="18" t="s">
        <v>162</v>
      </c>
      <c r="D67" s="6" t="s">
        <v>0</v>
      </c>
      <c r="E67" s="10">
        <v>15</v>
      </c>
      <c r="F67" s="20">
        <v>4</v>
      </c>
      <c r="G67" s="23">
        <f t="shared" si="4"/>
        <v>60</v>
      </c>
      <c r="H67" s="54"/>
      <c r="I67" s="54"/>
      <c r="J67" s="31"/>
      <c r="K67" s="60">
        <v>0</v>
      </c>
      <c r="L67" s="82">
        <f>E67*K67</f>
        <v>0</v>
      </c>
    </row>
    <row r="68" spans="1:12" s="32" customFormat="1" ht="15">
      <c r="A68" s="14">
        <v>53</v>
      </c>
      <c r="B68" s="10" t="s">
        <v>24</v>
      </c>
      <c r="C68" s="18" t="s">
        <v>108</v>
      </c>
      <c r="D68" s="6" t="s">
        <v>0</v>
      </c>
      <c r="E68" s="10">
        <v>4</v>
      </c>
      <c r="F68" s="20">
        <v>25</v>
      </c>
      <c r="G68" s="23">
        <f t="shared" si="4"/>
        <v>100</v>
      </c>
      <c r="H68" s="54"/>
      <c r="I68" s="54"/>
      <c r="J68" s="31"/>
      <c r="K68" s="60">
        <v>0</v>
      </c>
      <c r="L68" s="82">
        <f>E68*K68</f>
        <v>0</v>
      </c>
    </row>
    <row r="69" spans="1:12" s="32" customFormat="1" ht="38.25">
      <c r="A69" s="14">
        <v>54</v>
      </c>
      <c r="B69" s="10" t="s">
        <v>34</v>
      </c>
      <c r="C69" s="18" t="s">
        <v>67</v>
      </c>
      <c r="D69" s="10" t="s">
        <v>9</v>
      </c>
      <c r="E69" s="10">
        <v>7</v>
      </c>
      <c r="F69" s="20">
        <v>364</v>
      </c>
      <c r="G69" s="23">
        <f t="shared" si="4"/>
        <v>2548</v>
      </c>
      <c r="H69" s="54"/>
      <c r="I69" s="54"/>
      <c r="J69" s="31"/>
      <c r="K69" s="60">
        <v>0</v>
      </c>
      <c r="L69" s="82">
        <f>E69*K69</f>
        <v>0</v>
      </c>
    </row>
    <row r="70" spans="1:12" s="32" customFormat="1" ht="27.75" customHeight="1">
      <c r="A70" s="14">
        <v>55</v>
      </c>
      <c r="B70" s="10" t="s">
        <v>17</v>
      </c>
      <c r="C70" s="18" t="s">
        <v>44</v>
      </c>
      <c r="D70" s="10" t="s">
        <v>0</v>
      </c>
      <c r="E70" s="10">
        <v>10</v>
      </c>
      <c r="F70" s="20">
        <v>10</v>
      </c>
      <c r="G70" s="20">
        <f t="shared" si="4"/>
        <v>100</v>
      </c>
      <c r="H70" s="54"/>
      <c r="I70" s="54"/>
      <c r="J70" s="31"/>
      <c r="K70" s="60">
        <v>0</v>
      </c>
      <c r="L70" s="82">
        <f>E70*K70</f>
        <v>0</v>
      </c>
    </row>
    <row r="71" spans="1:12" s="32" customFormat="1" ht="26.25" customHeight="1">
      <c r="A71" s="14">
        <v>56</v>
      </c>
      <c r="B71" s="10" t="s">
        <v>17</v>
      </c>
      <c r="C71" s="18" t="s">
        <v>45</v>
      </c>
      <c r="D71" s="10" t="s">
        <v>0</v>
      </c>
      <c r="E71" s="10">
        <v>15</v>
      </c>
      <c r="F71" s="20">
        <v>10</v>
      </c>
      <c r="G71" s="20">
        <f aca="true" t="shared" si="5" ref="G71:G87">E71*F71</f>
        <v>150</v>
      </c>
      <c r="H71" s="54"/>
      <c r="I71" s="54"/>
      <c r="J71" s="31"/>
      <c r="K71" s="60">
        <v>0</v>
      </c>
      <c r="L71" s="82">
        <f>E71*K71</f>
        <v>0</v>
      </c>
    </row>
    <row r="72" spans="1:12" s="32" customFormat="1" ht="25.5">
      <c r="A72" s="14">
        <v>57</v>
      </c>
      <c r="B72" s="10" t="s">
        <v>17</v>
      </c>
      <c r="C72" s="18" t="s">
        <v>163</v>
      </c>
      <c r="D72" s="10" t="s">
        <v>0</v>
      </c>
      <c r="E72" s="10">
        <v>15</v>
      </c>
      <c r="F72" s="20">
        <v>10</v>
      </c>
      <c r="G72" s="20">
        <f t="shared" si="5"/>
        <v>150</v>
      </c>
      <c r="H72" s="54"/>
      <c r="I72" s="54"/>
      <c r="J72" s="31"/>
      <c r="K72" s="60">
        <v>0</v>
      </c>
      <c r="L72" s="82">
        <f>E72*K72</f>
        <v>0</v>
      </c>
    </row>
    <row r="73" spans="1:12" s="32" customFormat="1" ht="15">
      <c r="A73" s="14">
        <v>58</v>
      </c>
      <c r="B73" s="17" t="s">
        <v>48</v>
      </c>
      <c r="C73" s="26" t="s">
        <v>49</v>
      </c>
      <c r="D73" s="17" t="s">
        <v>0</v>
      </c>
      <c r="E73" s="17">
        <v>2</v>
      </c>
      <c r="F73" s="20">
        <v>10</v>
      </c>
      <c r="G73" s="33">
        <f t="shared" si="5"/>
        <v>20</v>
      </c>
      <c r="H73" s="54"/>
      <c r="I73" s="54"/>
      <c r="J73" s="31"/>
      <c r="K73" s="60">
        <v>0</v>
      </c>
      <c r="L73" s="82">
        <f>E73*K73</f>
        <v>0</v>
      </c>
    </row>
    <row r="74" spans="1:12" s="32" customFormat="1" ht="15">
      <c r="A74" s="14">
        <v>59</v>
      </c>
      <c r="B74" s="17" t="s">
        <v>141</v>
      </c>
      <c r="C74" s="26" t="s">
        <v>142</v>
      </c>
      <c r="D74" s="17" t="s">
        <v>0</v>
      </c>
      <c r="E74" s="17">
        <v>4</v>
      </c>
      <c r="F74" s="20">
        <v>20</v>
      </c>
      <c r="G74" s="33">
        <f t="shared" si="5"/>
        <v>80</v>
      </c>
      <c r="H74" s="54"/>
      <c r="I74" s="54"/>
      <c r="J74" s="31"/>
      <c r="K74" s="60">
        <v>0</v>
      </c>
      <c r="L74" s="82">
        <f>E74*K74</f>
        <v>0</v>
      </c>
    </row>
    <row r="75" spans="1:12" s="32" customFormat="1" ht="15">
      <c r="A75" s="14">
        <v>60</v>
      </c>
      <c r="B75" s="6" t="s">
        <v>36</v>
      </c>
      <c r="C75" s="12" t="s">
        <v>83</v>
      </c>
      <c r="D75" s="6" t="s">
        <v>9</v>
      </c>
      <c r="E75" s="10">
        <v>10</v>
      </c>
      <c r="F75" s="20">
        <v>40</v>
      </c>
      <c r="G75" s="20">
        <f t="shared" si="5"/>
        <v>400</v>
      </c>
      <c r="H75" s="54"/>
      <c r="I75" s="54"/>
      <c r="J75" s="31"/>
      <c r="K75" s="60">
        <v>0</v>
      </c>
      <c r="L75" s="82">
        <f>E75*K75</f>
        <v>0</v>
      </c>
    </row>
    <row r="76" spans="1:12" s="32" customFormat="1" ht="15">
      <c r="A76" s="14">
        <v>61</v>
      </c>
      <c r="B76" s="6" t="s">
        <v>36</v>
      </c>
      <c r="C76" s="12" t="s">
        <v>42</v>
      </c>
      <c r="D76" s="6" t="s">
        <v>9</v>
      </c>
      <c r="E76" s="10">
        <v>15</v>
      </c>
      <c r="F76" s="20">
        <v>40</v>
      </c>
      <c r="G76" s="20">
        <f t="shared" si="5"/>
        <v>600</v>
      </c>
      <c r="H76" s="54"/>
      <c r="I76" s="54"/>
      <c r="J76" s="31"/>
      <c r="K76" s="60">
        <v>0</v>
      </c>
      <c r="L76" s="82">
        <f>E76*K76</f>
        <v>0</v>
      </c>
    </row>
    <row r="77" spans="1:12" s="32" customFormat="1" ht="38.25">
      <c r="A77" s="14">
        <v>62</v>
      </c>
      <c r="B77" s="6" t="s">
        <v>35</v>
      </c>
      <c r="C77" s="18" t="s">
        <v>121</v>
      </c>
      <c r="D77" s="6" t="s">
        <v>0</v>
      </c>
      <c r="E77" s="10">
        <v>1</v>
      </c>
      <c r="F77" s="20">
        <v>230</v>
      </c>
      <c r="G77" s="23">
        <f t="shared" si="5"/>
        <v>230</v>
      </c>
      <c r="H77" s="54"/>
      <c r="I77" s="54"/>
      <c r="J77" s="31"/>
      <c r="K77" s="60">
        <v>0</v>
      </c>
      <c r="L77" s="82">
        <f>E77*K77</f>
        <v>0</v>
      </c>
    </row>
    <row r="78" spans="1:12" s="32" customFormat="1" ht="15">
      <c r="A78" s="14">
        <v>63</v>
      </c>
      <c r="B78" s="10" t="s">
        <v>50</v>
      </c>
      <c r="C78" s="18" t="s">
        <v>164</v>
      </c>
      <c r="D78" s="10" t="s">
        <v>0</v>
      </c>
      <c r="E78" s="10">
        <v>10</v>
      </c>
      <c r="F78" s="20">
        <v>25</v>
      </c>
      <c r="G78" s="20">
        <f t="shared" si="5"/>
        <v>250</v>
      </c>
      <c r="H78" s="54"/>
      <c r="I78" s="54"/>
      <c r="J78" s="31"/>
      <c r="K78" s="60">
        <v>0</v>
      </c>
      <c r="L78" s="82">
        <f>E78*K78</f>
        <v>0</v>
      </c>
    </row>
    <row r="79" spans="1:12" s="32" customFormat="1" ht="26.25" customHeight="1">
      <c r="A79" s="14">
        <v>64</v>
      </c>
      <c r="B79" s="10" t="s">
        <v>52</v>
      </c>
      <c r="C79" s="18" t="s">
        <v>53</v>
      </c>
      <c r="D79" s="10" t="s">
        <v>9</v>
      </c>
      <c r="E79" s="10">
        <v>2</v>
      </c>
      <c r="F79" s="20">
        <v>15</v>
      </c>
      <c r="G79" s="23">
        <f t="shared" si="5"/>
        <v>30</v>
      </c>
      <c r="H79" s="54"/>
      <c r="I79" s="54"/>
      <c r="J79" s="31"/>
      <c r="K79" s="60">
        <v>0</v>
      </c>
      <c r="L79" s="82">
        <f>E79*K79</f>
        <v>0</v>
      </c>
    </row>
    <row r="80" spans="1:12" s="32" customFormat="1" ht="25.5">
      <c r="A80" s="14">
        <v>65</v>
      </c>
      <c r="B80" s="10" t="s">
        <v>27</v>
      </c>
      <c r="C80" s="18" t="s">
        <v>165</v>
      </c>
      <c r="D80" s="6" t="s">
        <v>0</v>
      </c>
      <c r="E80" s="10">
        <v>3</v>
      </c>
      <c r="F80" s="20">
        <v>20</v>
      </c>
      <c r="G80" s="20">
        <f t="shared" si="5"/>
        <v>60</v>
      </c>
      <c r="H80" s="54"/>
      <c r="I80" s="54"/>
      <c r="J80" s="31"/>
      <c r="K80" s="60">
        <v>0</v>
      </c>
      <c r="L80" s="82">
        <f>E80*K80</f>
        <v>0</v>
      </c>
    </row>
    <row r="81" spans="1:12" s="32" customFormat="1" ht="26.25" customHeight="1">
      <c r="A81" s="14">
        <v>66</v>
      </c>
      <c r="B81" s="6" t="s">
        <v>32</v>
      </c>
      <c r="C81" s="12" t="s">
        <v>104</v>
      </c>
      <c r="D81" s="10" t="s">
        <v>0</v>
      </c>
      <c r="E81" s="10">
        <v>10</v>
      </c>
      <c r="F81" s="20">
        <v>20</v>
      </c>
      <c r="G81" s="23">
        <f t="shared" si="5"/>
        <v>200</v>
      </c>
      <c r="H81" s="54"/>
      <c r="I81" s="54"/>
      <c r="J81" s="31"/>
      <c r="K81" s="60">
        <v>0</v>
      </c>
      <c r="L81" s="82">
        <f>E81*K81</f>
        <v>0</v>
      </c>
    </row>
    <row r="82" spans="1:12" s="32" customFormat="1" ht="15">
      <c r="A82" s="14">
        <v>67</v>
      </c>
      <c r="B82" s="17" t="s">
        <v>37</v>
      </c>
      <c r="C82" s="26" t="s">
        <v>43</v>
      </c>
      <c r="D82" s="17" t="s">
        <v>0</v>
      </c>
      <c r="E82" s="17">
        <v>4</v>
      </c>
      <c r="F82" s="20">
        <v>35</v>
      </c>
      <c r="G82" s="33">
        <f t="shared" si="5"/>
        <v>140</v>
      </c>
      <c r="H82" s="54"/>
      <c r="I82" s="54"/>
      <c r="J82" s="31"/>
      <c r="K82" s="60">
        <v>0</v>
      </c>
      <c r="L82" s="82">
        <f>E82*K82</f>
        <v>0</v>
      </c>
    </row>
    <row r="83" spans="1:12" s="32" customFormat="1" ht="51">
      <c r="A83" s="14">
        <v>68</v>
      </c>
      <c r="B83" s="10" t="s">
        <v>18</v>
      </c>
      <c r="C83" s="18" t="s">
        <v>101</v>
      </c>
      <c r="D83" s="6" t="s">
        <v>6</v>
      </c>
      <c r="E83" s="10">
        <v>2</v>
      </c>
      <c r="F83" s="20">
        <v>35</v>
      </c>
      <c r="G83" s="20">
        <f t="shared" si="5"/>
        <v>70</v>
      </c>
      <c r="H83" s="54"/>
      <c r="I83" s="54"/>
      <c r="J83" s="31"/>
      <c r="K83" s="60">
        <v>0</v>
      </c>
      <c r="L83" s="82">
        <f>E83*K83</f>
        <v>0</v>
      </c>
    </row>
    <row r="84" spans="1:12" s="32" customFormat="1" ht="15">
      <c r="A84" s="14">
        <v>69</v>
      </c>
      <c r="B84" s="10" t="s">
        <v>166</v>
      </c>
      <c r="C84" s="18" t="s">
        <v>167</v>
      </c>
      <c r="D84" s="6" t="s">
        <v>0</v>
      </c>
      <c r="E84" s="10">
        <v>2</v>
      </c>
      <c r="F84" s="20">
        <v>65</v>
      </c>
      <c r="G84" s="20">
        <f t="shared" si="5"/>
        <v>130</v>
      </c>
      <c r="H84" s="54"/>
      <c r="I84" s="54"/>
      <c r="J84" s="31"/>
      <c r="K84" s="60">
        <v>0</v>
      </c>
      <c r="L84" s="82">
        <f>E84*K84</f>
        <v>0</v>
      </c>
    </row>
    <row r="85" spans="1:12" s="32" customFormat="1" ht="51">
      <c r="A85" s="14">
        <v>70</v>
      </c>
      <c r="B85" s="10" t="s">
        <v>17</v>
      </c>
      <c r="C85" s="18" t="s">
        <v>168</v>
      </c>
      <c r="D85" s="6" t="s">
        <v>0</v>
      </c>
      <c r="E85" s="10">
        <v>10</v>
      </c>
      <c r="F85" s="20">
        <v>15</v>
      </c>
      <c r="G85" s="23">
        <f t="shared" si="5"/>
        <v>150</v>
      </c>
      <c r="H85" s="54"/>
      <c r="I85" s="54"/>
      <c r="J85" s="31"/>
      <c r="K85" s="60">
        <v>0</v>
      </c>
      <c r="L85" s="82">
        <f>E85*K85</f>
        <v>0</v>
      </c>
    </row>
    <row r="86" spans="1:12" s="32" customFormat="1" ht="51">
      <c r="A86" s="14">
        <v>71</v>
      </c>
      <c r="B86" s="10" t="s">
        <v>17</v>
      </c>
      <c r="C86" s="18" t="s">
        <v>169</v>
      </c>
      <c r="D86" s="6" t="s">
        <v>0</v>
      </c>
      <c r="E86" s="10">
        <v>10</v>
      </c>
      <c r="F86" s="20">
        <v>15</v>
      </c>
      <c r="G86" s="23">
        <f t="shared" si="5"/>
        <v>150</v>
      </c>
      <c r="H86" s="54"/>
      <c r="I86" s="54"/>
      <c r="J86" s="31"/>
      <c r="K86" s="60">
        <v>0</v>
      </c>
      <c r="L86" s="82">
        <f>E86*K86</f>
        <v>0</v>
      </c>
    </row>
    <row r="87" spans="1:12" s="32" customFormat="1" ht="51">
      <c r="A87" s="14">
        <v>72</v>
      </c>
      <c r="B87" s="10" t="s">
        <v>17</v>
      </c>
      <c r="C87" s="18" t="s">
        <v>170</v>
      </c>
      <c r="D87" s="6" t="s">
        <v>0</v>
      </c>
      <c r="E87" s="10">
        <v>10</v>
      </c>
      <c r="F87" s="20">
        <v>15</v>
      </c>
      <c r="G87" s="23">
        <f t="shared" si="5"/>
        <v>150</v>
      </c>
      <c r="H87" s="55"/>
      <c r="I87" s="55"/>
      <c r="J87" s="31"/>
      <c r="K87" s="60">
        <v>0</v>
      </c>
      <c r="L87" s="82">
        <f>E87*K87</f>
        <v>0</v>
      </c>
    </row>
    <row r="88" spans="1:12" s="32" customFormat="1" ht="15.75" thickBot="1">
      <c r="A88" s="34"/>
      <c r="B88" s="35" t="s">
        <v>120</v>
      </c>
      <c r="C88" s="36"/>
      <c r="D88" s="37"/>
      <c r="E88" s="38"/>
      <c r="F88" s="39"/>
      <c r="G88" s="39">
        <f>SUM(G54:G87)</f>
        <v>7323</v>
      </c>
      <c r="H88" s="34"/>
      <c r="I88" s="34"/>
      <c r="J88" s="40"/>
      <c r="K88" s="40"/>
      <c r="L88" s="83">
        <f>SUM(L54:L87)</f>
        <v>0</v>
      </c>
    </row>
    <row r="89" spans="1:12" s="32" customFormat="1" ht="15.75" customHeight="1" thickTop="1">
      <c r="A89" s="65">
        <v>73</v>
      </c>
      <c r="B89" s="66" t="s">
        <v>37</v>
      </c>
      <c r="C89" s="67" t="s">
        <v>43</v>
      </c>
      <c r="D89" s="66" t="s">
        <v>0</v>
      </c>
      <c r="E89" s="66">
        <v>4</v>
      </c>
      <c r="F89" s="68">
        <v>35</v>
      </c>
      <c r="G89" s="69">
        <f aca="true" t="shared" si="6" ref="G89:G152">E89*F89</f>
        <v>140</v>
      </c>
      <c r="H89" s="53" t="s">
        <v>171</v>
      </c>
      <c r="I89" s="53" t="s">
        <v>219</v>
      </c>
      <c r="J89" s="70"/>
      <c r="K89" s="71">
        <v>0</v>
      </c>
      <c r="L89" s="84">
        <f>E89*K89</f>
        <v>0</v>
      </c>
    </row>
    <row r="90" spans="1:12" s="32" customFormat="1" ht="25.5">
      <c r="A90" s="14">
        <v>74</v>
      </c>
      <c r="B90" s="10" t="s">
        <v>17</v>
      </c>
      <c r="C90" s="18" t="s">
        <v>93</v>
      </c>
      <c r="D90" s="6" t="s">
        <v>6</v>
      </c>
      <c r="E90" s="10">
        <v>2</v>
      </c>
      <c r="F90" s="20">
        <v>105</v>
      </c>
      <c r="G90" s="33">
        <f t="shared" si="6"/>
        <v>210</v>
      </c>
      <c r="H90" s="54"/>
      <c r="I90" s="54"/>
      <c r="J90" s="31"/>
      <c r="K90" s="60">
        <v>0</v>
      </c>
      <c r="L90" s="82">
        <f>E90*K90</f>
        <v>0</v>
      </c>
    </row>
    <row r="91" spans="1:12" s="32" customFormat="1" ht="15">
      <c r="A91" s="14">
        <v>75</v>
      </c>
      <c r="B91" s="19" t="s">
        <v>112</v>
      </c>
      <c r="C91" s="18" t="s">
        <v>111</v>
      </c>
      <c r="D91" s="6" t="s">
        <v>0</v>
      </c>
      <c r="E91" s="10">
        <v>1</v>
      </c>
      <c r="F91" s="20">
        <v>300</v>
      </c>
      <c r="G91" s="33">
        <f t="shared" si="6"/>
        <v>300</v>
      </c>
      <c r="H91" s="54"/>
      <c r="I91" s="54"/>
      <c r="J91" s="31"/>
      <c r="K91" s="60">
        <v>0</v>
      </c>
      <c r="L91" s="82">
        <f>E91*K91</f>
        <v>0</v>
      </c>
    </row>
    <row r="92" spans="1:12" s="32" customFormat="1" ht="33.75" customHeight="1">
      <c r="A92" s="14">
        <v>76</v>
      </c>
      <c r="B92" s="10" t="s">
        <v>34</v>
      </c>
      <c r="C92" s="18" t="s">
        <v>76</v>
      </c>
      <c r="D92" s="6" t="s">
        <v>9</v>
      </c>
      <c r="E92" s="10">
        <v>10</v>
      </c>
      <c r="F92" s="20">
        <v>450</v>
      </c>
      <c r="G92" s="33">
        <f t="shared" si="6"/>
        <v>4500</v>
      </c>
      <c r="H92" s="54"/>
      <c r="I92" s="54"/>
      <c r="J92" s="31"/>
      <c r="K92" s="60">
        <v>0</v>
      </c>
      <c r="L92" s="82">
        <f>E92*K92</f>
        <v>0</v>
      </c>
    </row>
    <row r="93" spans="1:12" s="32" customFormat="1" ht="38.25">
      <c r="A93" s="14">
        <v>77</v>
      </c>
      <c r="B93" s="10" t="s">
        <v>34</v>
      </c>
      <c r="C93" s="18" t="s">
        <v>54</v>
      </c>
      <c r="D93" s="6" t="s">
        <v>9</v>
      </c>
      <c r="E93" s="10">
        <v>5</v>
      </c>
      <c r="F93" s="20">
        <v>450</v>
      </c>
      <c r="G93" s="33">
        <f t="shared" si="6"/>
        <v>2250</v>
      </c>
      <c r="H93" s="54"/>
      <c r="I93" s="54"/>
      <c r="J93" s="31"/>
      <c r="K93" s="60">
        <v>0</v>
      </c>
      <c r="L93" s="82">
        <f>E93*K93</f>
        <v>0</v>
      </c>
    </row>
    <row r="94" spans="1:12" s="32" customFormat="1" ht="25.5">
      <c r="A94" s="14">
        <v>78</v>
      </c>
      <c r="B94" s="10" t="s">
        <v>30</v>
      </c>
      <c r="C94" s="18" t="s">
        <v>55</v>
      </c>
      <c r="D94" s="10" t="s">
        <v>0</v>
      </c>
      <c r="E94" s="10">
        <v>2</v>
      </c>
      <c r="F94" s="20">
        <v>60</v>
      </c>
      <c r="G94" s="33">
        <f t="shared" si="6"/>
        <v>120</v>
      </c>
      <c r="H94" s="54"/>
      <c r="I94" s="54"/>
      <c r="J94" s="31"/>
      <c r="K94" s="60">
        <v>0</v>
      </c>
      <c r="L94" s="82">
        <f>E94*K94</f>
        <v>0</v>
      </c>
    </row>
    <row r="95" spans="1:12" s="32" customFormat="1" ht="51">
      <c r="A95" s="14">
        <v>79</v>
      </c>
      <c r="B95" s="42" t="s">
        <v>12</v>
      </c>
      <c r="C95" s="18" t="s">
        <v>89</v>
      </c>
      <c r="D95" s="6" t="s">
        <v>0</v>
      </c>
      <c r="E95" s="10">
        <v>30</v>
      </c>
      <c r="F95" s="20">
        <v>15</v>
      </c>
      <c r="G95" s="33">
        <f t="shared" si="6"/>
        <v>450</v>
      </c>
      <c r="H95" s="54"/>
      <c r="I95" s="54"/>
      <c r="J95" s="31"/>
      <c r="K95" s="60">
        <v>0</v>
      </c>
      <c r="L95" s="82">
        <f>E95*K95</f>
        <v>0</v>
      </c>
    </row>
    <row r="96" spans="1:12" s="32" customFormat="1" ht="25.5">
      <c r="A96" s="14">
        <v>80</v>
      </c>
      <c r="B96" s="10" t="s">
        <v>17</v>
      </c>
      <c r="C96" s="18" t="s">
        <v>44</v>
      </c>
      <c r="D96" s="10" t="s">
        <v>0</v>
      </c>
      <c r="E96" s="10">
        <v>5</v>
      </c>
      <c r="F96" s="20">
        <v>10</v>
      </c>
      <c r="G96" s="33">
        <f t="shared" si="6"/>
        <v>50</v>
      </c>
      <c r="H96" s="54"/>
      <c r="I96" s="54"/>
      <c r="J96" s="31"/>
      <c r="K96" s="60">
        <v>0</v>
      </c>
      <c r="L96" s="82">
        <f>E96*K96</f>
        <v>0</v>
      </c>
    </row>
    <row r="97" spans="1:12" s="32" customFormat="1" ht="25.5">
      <c r="A97" s="14">
        <v>81</v>
      </c>
      <c r="B97" s="10" t="s">
        <v>17</v>
      </c>
      <c r="C97" s="18" t="s">
        <v>119</v>
      </c>
      <c r="D97" s="6" t="s">
        <v>6</v>
      </c>
      <c r="E97" s="10">
        <v>8</v>
      </c>
      <c r="F97" s="20">
        <v>60</v>
      </c>
      <c r="G97" s="33">
        <f t="shared" si="6"/>
        <v>480</v>
      </c>
      <c r="H97" s="54"/>
      <c r="I97" s="54"/>
      <c r="J97" s="31"/>
      <c r="K97" s="60">
        <v>0</v>
      </c>
      <c r="L97" s="82">
        <f>E97*K97</f>
        <v>0</v>
      </c>
    </row>
    <row r="98" spans="1:12" s="32" customFormat="1" ht="25.5">
      <c r="A98" s="14">
        <v>82</v>
      </c>
      <c r="B98" s="10" t="s">
        <v>74</v>
      </c>
      <c r="C98" s="18" t="s">
        <v>172</v>
      </c>
      <c r="D98" s="10" t="s">
        <v>9</v>
      </c>
      <c r="E98" s="10">
        <v>1</v>
      </c>
      <c r="F98" s="20">
        <v>260</v>
      </c>
      <c r="G98" s="33">
        <f t="shared" si="6"/>
        <v>260</v>
      </c>
      <c r="H98" s="54"/>
      <c r="I98" s="54"/>
      <c r="J98" s="31"/>
      <c r="K98" s="60">
        <v>0</v>
      </c>
      <c r="L98" s="82">
        <f>E98*K98</f>
        <v>0</v>
      </c>
    </row>
    <row r="99" spans="1:12" s="32" customFormat="1" ht="25.5">
      <c r="A99" s="14">
        <v>83</v>
      </c>
      <c r="B99" s="10" t="s">
        <v>74</v>
      </c>
      <c r="C99" s="18" t="s">
        <v>173</v>
      </c>
      <c r="D99" s="10" t="s">
        <v>9</v>
      </c>
      <c r="E99" s="10">
        <v>1</v>
      </c>
      <c r="F99" s="20">
        <v>150</v>
      </c>
      <c r="G99" s="33">
        <f t="shared" si="6"/>
        <v>150</v>
      </c>
      <c r="H99" s="54"/>
      <c r="I99" s="54"/>
      <c r="J99" s="31"/>
      <c r="K99" s="60">
        <v>0</v>
      </c>
      <c r="L99" s="82">
        <f>E99*K99</f>
        <v>0</v>
      </c>
    </row>
    <row r="100" spans="1:12" s="32" customFormat="1" ht="25.5">
      <c r="A100" s="14">
        <v>84</v>
      </c>
      <c r="B100" s="10" t="s">
        <v>74</v>
      </c>
      <c r="C100" s="18" t="s">
        <v>174</v>
      </c>
      <c r="D100" s="10" t="s">
        <v>9</v>
      </c>
      <c r="E100" s="10">
        <v>1</v>
      </c>
      <c r="F100" s="20">
        <v>120</v>
      </c>
      <c r="G100" s="33">
        <f t="shared" si="6"/>
        <v>120</v>
      </c>
      <c r="H100" s="54"/>
      <c r="I100" s="54"/>
      <c r="J100" s="31"/>
      <c r="K100" s="60">
        <v>0</v>
      </c>
      <c r="L100" s="82">
        <f>E100*K100</f>
        <v>0</v>
      </c>
    </row>
    <row r="101" spans="1:12" s="32" customFormat="1" ht="25.5">
      <c r="A101" s="14">
        <v>85</v>
      </c>
      <c r="B101" s="10" t="s">
        <v>30</v>
      </c>
      <c r="C101" s="18" t="s">
        <v>109</v>
      </c>
      <c r="D101" s="6" t="s">
        <v>0</v>
      </c>
      <c r="E101" s="10">
        <v>2</v>
      </c>
      <c r="F101" s="20">
        <v>50</v>
      </c>
      <c r="G101" s="33">
        <f t="shared" si="6"/>
        <v>100</v>
      </c>
      <c r="H101" s="54"/>
      <c r="I101" s="54"/>
      <c r="J101" s="31"/>
      <c r="K101" s="60">
        <v>0</v>
      </c>
      <c r="L101" s="82">
        <f>E101*K101</f>
        <v>0</v>
      </c>
    </row>
    <row r="102" spans="1:12" s="32" customFormat="1" ht="25.5">
      <c r="A102" s="14">
        <v>86</v>
      </c>
      <c r="B102" s="10" t="s">
        <v>21</v>
      </c>
      <c r="C102" s="18" t="s">
        <v>175</v>
      </c>
      <c r="D102" s="6" t="s">
        <v>9</v>
      </c>
      <c r="E102" s="10">
        <v>1</v>
      </c>
      <c r="F102" s="20">
        <v>25</v>
      </c>
      <c r="G102" s="33">
        <f t="shared" si="6"/>
        <v>25</v>
      </c>
      <c r="H102" s="54"/>
      <c r="I102" s="54"/>
      <c r="J102" s="31"/>
      <c r="K102" s="60">
        <v>0</v>
      </c>
      <c r="L102" s="82">
        <f>E102*K102</f>
        <v>0</v>
      </c>
    </row>
    <row r="103" spans="1:12" s="32" customFormat="1" ht="25.5">
      <c r="A103" s="14">
        <v>87</v>
      </c>
      <c r="B103" s="17" t="s">
        <v>21</v>
      </c>
      <c r="C103" s="26" t="s">
        <v>73</v>
      </c>
      <c r="D103" s="15" t="s">
        <v>9</v>
      </c>
      <c r="E103" s="17">
        <v>1</v>
      </c>
      <c r="F103" s="20">
        <v>35</v>
      </c>
      <c r="G103" s="33">
        <f t="shared" si="6"/>
        <v>35</v>
      </c>
      <c r="H103" s="54"/>
      <c r="I103" s="54"/>
      <c r="J103" s="31"/>
      <c r="K103" s="60">
        <v>0</v>
      </c>
      <c r="L103" s="82">
        <f>E103*K103</f>
        <v>0</v>
      </c>
    </row>
    <row r="104" spans="1:12" s="32" customFormat="1" ht="25.5">
      <c r="A104" s="14">
        <v>88</v>
      </c>
      <c r="B104" s="10" t="s">
        <v>65</v>
      </c>
      <c r="C104" s="18" t="s">
        <v>66</v>
      </c>
      <c r="D104" s="10" t="s">
        <v>0</v>
      </c>
      <c r="E104" s="10">
        <v>2</v>
      </c>
      <c r="F104" s="20">
        <v>205</v>
      </c>
      <c r="G104" s="33">
        <f t="shared" si="6"/>
        <v>410</v>
      </c>
      <c r="H104" s="54"/>
      <c r="I104" s="54"/>
      <c r="J104" s="31"/>
      <c r="K104" s="60">
        <v>0</v>
      </c>
      <c r="L104" s="82">
        <f>E104*K104</f>
        <v>0</v>
      </c>
    </row>
    <row r="105" spans="1:12" s="32" customFormat="1" ht="15">
      <c r="A105" s="14">
        <v>89</v>
      </c>
      <c r="B105" s="10" t="s">
        <v>77</v>
      </c>
      <c r="C105" s="18" t="s">
        <v>78</v>
      </c>
      <c r="D105" s="10" t="s">
        <v>9</v>
      </c>
      <c r="E105" s="10">
        <v>1</v>
      </c>
      <c r="F105" s="20">
        <v>20</v>
      </c>
      <c r="G105" s="33">
        <f t="shared" si="6"/>
        <v>20</v>
      </c>
      <c r="H105" s="54"/>
      <c r="I105" s="54"/>
      <c r="J105" s="31"/>
      <c r="K105" s="60">
        <v>0</v>
      </c>
      <c r="L105" s="82">
        <f>E105*K105</f>
        <v>0</v>
      </c>
    </row>
    <row r="106" spans="1:12" s="32" customFormat="1" ht="15">
      <c r="A106" s="14">
        <v>90</v>
      </c>
      <c r="B106" s="10" t="s">
        <v>50</v>
      </c>
      <c r="C106" s="18" t="s">
        <v>51</v>
      </c>
      <c r="D106" s="10" t="s">
        <v>0</v>
      </c>
      <c r="E106" s="10">
        <v>30</v>
      </c>
      <c r="F106" s="20">
        <v>10</v>
      </c>
      <c r="G106" s="33">
        <f t="shared" si="6"/>
        <v>300</v>
      </c>
      <c r="H106" s="54"/>
      <c r="I106" s="54"/>
      <c r="J106" s="31"/>
      <c r="K106" s="60">
        <v>0</v>
      </c>
      <c r="L106" s="82">
        <f>E106*K106</f>
        <v>0</v>
      </c>
    </row>
    <row r="107" spans="1:12" s="32" customFormat="1" ht="25.5">
      <c r="A107" s="14">
        <v>91</v>
      </c>
      <c r="B107" s="10" t="s">
        <v>25</v>
      </c>
      <c r="C107" s="27" t="s">
        <v>56</v>
      </c>
      <c r="D107" s="10" t="s">
        <v>6</v>
      </c>
      <c r="E107" s="10">
        <v>1</v>
      </c>
      <c r="F107" s="20">
        <v>40</v>
      </c>
      <c r="G107" s="33">
        <f t="shared" si="6"/>
        <v>40</v>
      </c>
      <c r="H107" s="54"/>
      <c r="I107" s="54"/>
      <c r="J107" s="31"/>
      <c r="K107" s="60">
        <v>0</v>
      </c>
      <c r="L107" s="82">
        <f>E107*K107</f>
        <v>0</v>
      </c>
    </row>
    <row r="108" spans="1:12" s="32" customFormat="1" ht="38.25">
      <c r="A108" s="14">
        <v>92</v>
      </c>
      <c r="B108" s="10" t="s">
        <v>122</v>
      </c>
      <c r="C108" s="18" t="s">
        <v>176</v>
      </c>
      <c r="D108" s="10" t="s">
        <v>0</v>
      </c>
      <c r="E108" s="10">
        <v>30</v>
      </c>
      <c r="F108" s="20">
        <v>20</v>
      </c>
      <c r="G108" s="33">
        <f t="shared" si="6"/>
        <v>600</v>
      </c>
      <c r="H108" s="54"/>
      <c r="I108" s="54"/>
      <c r="J108" s="31"/>
      <c r="K108" s="60">
        <v>0</v>
      </c>
      <c r="L108" s="82">
        <f>E108*K108</f>
        <v>0</v>
      </c>
    </row>
    <row r="109" spans="1:12" s="32" customFormat="1" ht="38.25">
      <c r="A109" s="14">
        <v>93</v>
      </c>
      <c r="B109" s="10" t="s">
        <v>64</v>
      </c>
      <c r="C109" s="18" t="s">
        <v>181</v>
      </c>
      <c r="D109" s="10" t="s">
        <v>0</v>
      </c>
      <c r="E109" s="10">
        <v>5</v>
      </c>
      <c r="F109" s="20">
        <v>65</v>
      </c>
      <c r="G109" s="33">
        <f t="shared" si="6"/>
        <v>325</v>
      </c>
      <c r="H109" s="54"/>
      <c r="I109" s="54"/>
      <c r="J109" s="31"/>
      <c r="K109" s="60">
        <v>0</v>
      </c>
      <c r="L109" s="82">
        <f>E109*K109</f>
        <v>0</v>
      </c>
    </row>
    <row r="110" spans="1:12" s="32" customFormat="1" ht="25.5">
      <c r="A110" s="14">
        <v>94</v>
      </c>
      <c r="B110" s="10" t="s">
        <v>22</v>
      </c>
      <c r="C110" s="18" t="s">
        <v>178</v>
      </c>
      <c r="D110" s="10" t="s">
        <v>0</v>
      </c>
      <c r="E110" s="10">
        <v>20</v>
      </c>
      <c r="F110" s="20">
        <v>20</v>
      </c>
      <c r="G110" s="33">
        <f t="shared" si="6"/>
        <v>400</v>
      </c>
      <c r="H110" s="54"/>
      <c r="I110" s="54"/>
      <c r="J110" s="31"/>
      <c r="K110" s="60">
        <v>0</v>
      </c>
      <c r="L110" s="82">
        <f>E110*K110</f>
        <v>0</v>
      </c>
    </row>
    <row r="111" spans="1:12" s="32" customFormat="1" ht="25.5">
      <c r="A111" s="14">
        <v>95</v>
      </c>
      <c r="B111" s="10" t="s">
        <v>22</v>
      </c>
      <c r="C111" s="18" t="s">
        <v>179</v>
      </c>
      <c r="D111" s="10" t="s">
        <v>0</v>
      </c>
      <c r="E111" s="10">
        <v>20</v>
      </c>
      <c r="F111" s="20">
        <v>20</v>
      </c>
      <c r="G111" s="33">
        <f t="shared" si="6"/>
        <v>400</v>
      </c>
      <c r="H111" s="54"/>
      <c r="I111" s="54"/>
      <c r="J111" s="31"/>
      <c r="K111" s="60">
        <v>0</v>
      </c>
      <c r="L111" s="82">
        <f>E111*K111</f>
        <v>0</v>
      </c>
    </row>
    <row r="112" spans="1:12" s="32" customFormat="1" ht="25.5">
      <c r="A112" s="14">
        <v>96</v>
      </c>
      <c r="B112" s="10" t="s">
        <v>21</v>
      </c>
      <c r="C112" s="18" t="s">
        <v>177</v>
      </c>
      <c r="D112" s="6" t="s">
        <v>9</v>
      </c>
      <c r="E112" s="10">
        <v>1</v>
      </c>
      <c r="F112" s="20">
        <v>20</v>
      </c>
      <c r="G112" s="33">
        <f t="shared" si="6"/>
        <v>20</v>
      </c>
      <c r="H112" s="54"/>
      <c r="I112" s="54"/>
      <c r="J112" s="31"/>
      <c r="K112" s="60">
        <v>0</v>
      </c>
      <c r="L112" s="82">
        <f>E112*K112</f>
        <v>0</v>
      </c>
    </row>
    <row r="113" spans="1:12" s="32" customFormat="1" ht="15">
      <c r="A113" s="14">
        <v>97</v>
      </c>
      <c r="B113" s="10" t="s">
        <v>22</v>
      </c>
      <c r="C113" s="18" t="s">
        <v>159</v>
      </c>
      <c r="D113" s="6" t="s">
        <v>0</v>
      </c>
      <c r="E113" s="10">
        <v>10</v>
      </c>
      <c r="F113" s="20">
        <v>5</v>
      </c>
      <c r="G113" s="33">
        <f t="shared" si="6"/>
        <v>50</v>
      </c>
      <c r="H113" s="54"/>
      <c r="I113" s="54"/>
      <c r="J113" s="31"/>
      <c r="K113" s="60">
        <v>0</v>
      </c>
      <c r="L113" s="82">
        <f>E113*K113</f>
        <v>0</v>
      </c>
    </row>
    <row r="114" spans="1:12" s="32" customFormat="1" ht="25.5">
      <c r="A114" s="14">
        <v>98</v>
      </c>
      <c r="B114" s="10" t="s">
        <v>22</v>
      </c>
      <c r="C114" s="18" t="s">
        <v>180</v>
      </c>
      <c r="D114" s="10" t="s">
        <v>0</v>
      </c>
      <c r="E114" s="10">
        <v>30</v>
      </c>
      <c r="F114" s="20">
        <v>25</v>
      </c>
      <c r="G114" s="33">
        <f t="shared" si="6"/>
        <v>750</v>
      </c>
      <c r="H114" s="54"/>
      <c r="I114" s="54"/>
      <c r="J114" s="31"/>
      <c r="K114" s="60">
        <v>0</v>
      </c>
      <c r="L114" s="82">
        <f>E114*K114</f>
        <v>0</v>
      </c>
    </row>
    <row r="115" spans="1:12" s="32" customFormat="1" ht="25.5">
      <c r="A115" s="14">
        <v>99</v>
      </c>
      <c r="B115" s="10" t="s">
        <v>22</v>
      </c>
      <c r="C115" s="18" t="s">
        <v>107</v>
      </c>
      <c r="D115" s="10" t="s">
        <v>0</v>
      </c>
      <c r="E115" s="10">
        <v>30</v>
      </c>
      <c r="F115" s="20">
        <v>25</v>
      </c>
      <c r="G115" s="33">
        <f t="shared" si="6"/>
        <v>750</v>
      </c>
      <c r="H115" s="54"/>
      <c r="I115" s="54"/>
      <c r="J115" s="31"/>
      <c r="K115" s="60">
        <v>0</v>
      </c>
      <c r="L115" s="82">
        <f>E115*K115</f>
        <v>0</v>
      </c>
    </row>
    <row r="116" spans="1:12" s="32" customFormat="1" ht="15">
      <c r="A116" s="14">
        <v>100</v>
      </c>
      <c r="B116" s="10" t="s">
        <v>22</v>
      </c>
      <c r="C116" s="18" t="s">
        <v>161</v>
      </c>
      <c r="D116" s="6" t="s">
        <v>0</v>
      </c>
      <c r="E116" s="10">
        <v>30</v>
      </c>
      <c r="F116" s="20">
        <v>4</v>
      </c>
      <c r="G116" s="33">
        <f t="shared" si="6"/>
        <v>120</v>
      </c>
      <c r="H116" s="54"/>
      <c r="I116" s="54"/>
      <c r="J116" s="31"/>
      <c r="K116" s="60">
        <v>0</v>
      </c>
      <c r="L116" s="82">
        <f>E116*K116</f>
        <v>0</v>
      </c>
    </row>
    <row r="117" spans="1:12" s="32" customFormat="1" ht="15">
      <c r="A117" s="14">
        <v>101</v>
      </c>
      <c r="B117" s="10" t="s">
        <v>22</v>
      </c>
      <c r="C117" s="18" t="s">
        <v>160</v>
      </c>
      <c r="D117" s="6" t="s">
        <v>0</v>
      </c>
      <c r="E117" s="10">
        <v>30</v>
      </c>
      <c r="F117" s="20">
        <v>4</v>
      </c>
      <c r="G117" s="33">
        <f t="shared" si="6"/>
        <v>120</v>
      </c>
      <c r="H117" s="54"/>
      <c r="I117" s="54"/>
      <c r="J117" s="31"/>
      <c r="K117" s="60">
        <v>0</v>
      </c>
      <c r="L117" s="82">
        <f>E117*K117</f>
        <v>0</v>
      </c>
    </row>
    <row r="118" spans="1:12" s="32" customFormat="1" ht="15">
      <c r="A118" s="14">
        <v>102</v>
      </c>
      <c r="B118" s="10" t="s">
        <v>22</v>
      </c>
      <c r="C118" s="18" t="s">
        <v>162</v>
      </c>
      <c r="D118" s="6" t="s">
        <v>0</v>
      </c>
      <c r="E118" s="10">
        <v>30</v>
      </c>
      <c r="F118" s="20">
        <v>4</v>
      </c>
      <c r="G118" s="33">
        <f t="shared" si="6"/>
        <v>120</v>
      </c>
      <c r="H118" s="54"/>
      <c r="I118" s="54"/>
      <c r="J118" s="31"/>
      <c r="K118" s="60">
        <v>0</v>
      </c>
      <c r="L118" s="82">
        <f>E118*K118</f>
        <v>0</v>
      </c>
    </row>
    <row r="119" spans="1:12" s="32" customFormat="1" ht="38.25">
      <c r="A119" s="14">
        <v>103</v>
      </c>
      <c r="B119" s="10" t="s">
        <v>41</v>
      </c>
      <c r="C119" s="18" t="s">
        <v>75</v>
      </c>
      <c r="D119" s="10" t="s">
        <v>0</v>
      </c>
      <c r="E119" s="10">
        <v>500</v>
      </c>
      <c r="F119" s="20">
        <v>1</v>
      </c>
      <c r="G119" s="33">
        <f t="shared" si="6"/>
        <v>500</v>
      </c>
      <c r="H119" s="54"/>
      <c r="I119" s="54"/>
      <c r="J119" s="31"/>
      <c r="K119" s="60">
        <v>0</v>
      </c>
      <c r="L119" s="82">
        <f>E119*K119</f>
        <v>0</v>
      </c>
    </row>
    <row r="120" spans="1:12" s="32" customFormat="1" ht="15">
      <c r="A120" s="14">
        <v>104</v>
      </c>
      <c r="B120" s="72" t="s">
        <v>31</v>
      </c>
      <c r="C120" s="27" t="s">
        <v>182</v>
      </c>
      <c r="D120" s="6" t="s">
        <v>0</v>
      </c>
      <c r="E120" s="10">
        <v>1</v>
      </c>
      <c r="F120" s="20">
        <v>130</v>
      </c>
      <c r="G120" s="33">
        <f t="shared" si="6"/>
        <v>130</v>
      </c>
      <c r="H120" s="54"/>
      <c r="I120" s="54"/>
      <c r="J120" s="31"/>
      <c r="K120" s="60">
        <v>0</v>
      </c>
      <c r="L120" s="82">
        <f>E120*K120</f>
        <v>0</v>
      </c>
    </row>
    <row r="121" spans="1:12" s="32" customFormat="1" ht="25.5">
      <c r="A121" s="14">
        <v>105</v>
      </c>
      <c r="B121" s="10" t="s">
        <v>17</v>
      </c>
      <c r="C121" s="18" t="s">
        <v>183</v>
      </c>
      <c r="D121" s="6" t="s">
        <v>0</v>
      </c>
      <c r="E121" s="10">
        <v>7</v>
      </c>
      <c r="F121" s="20">
        <v>15</v>
      </c>
      <c r="G121" s="33">
        <f t="shared" si="6"/>
        <v>105</v>
      </c>
      <c r="H121" s="54"/>
      <c r="I121" s="54"/>
      <c r="J121" s="31"/>
      <c r="K121" s="60">
        <v>0</v>
      </c>
      <c r="L121" s="82">
        <f>E121*K121</f>
        <v>0</v>
      </c>
    </row>
    <row r="122" spans="1:12" s="32" customFormat="1" ht="25.5">
      <c r="A122" s="14">
        <v>106</v>
      </c>
      <c r="B122" s="10" t="s">
        <v>30</v>
      </c>
      <c r="C122" s="18" t="s">
        <v>184</v>
      </c>
      <c r="D122" s="6" t="s">
        <v>0</v>
      </c>
      <c r="E122" s="10">
        <v>5</v>
      </c>
      <c r="F122" s="20">
        <v>20</v>
      </c>
      <c r="G122" s="33">
        <f t="shared" si="6"/>
        <v>100</v>
      </c>
      <c r="H122" s="54"/>
      <c r="I122" s="54"/>
      <c r="J122" s="31"/>
      <c r="K122" s="60">
        <v>0</v>
      </c>
      <c r="L122" s="82">
        <f>E122*K122</f>
        <v>0</v>
      </c>
    </row>
    <row r="123" spans="1:12" s="32" customFormat="1" ht="25.5">
      <c r="A123" s="14">
        <v>107</v>
      </c>
      <c r="B123" s="10" t="s">
        <v>72</v>
      </c>
      <c r="C123" s="18" t="s">
        <v>138</v>
      </c>
      <c r="D123" s="6" t="s">
        <v>0</v>
      </c>
      <c r="E123" s="10">
        <v>1</v>
      </c>
      <c r="F123" s="20">
        <v>40</v>
      </c>
      <c r="G123" s="33">
        <f t="shared" si="6"/>
        <v>40</v>
      </c>
      <c r="H123" s="54"/>
      <c r="I123" s="54"/>
      <c r="J123" s="31"/>
      <c r="K123" s="60">
        <v>0</v>
      </c>
      <c r="L123" s="82">
        <f>E123*K123</f>
        <v>0</v>
      </c>
    </row>
    <row r="124" spans="1:12" s="32" customFormat="1" ht="25.5">
      <c r="A124" s="14">
        <v>108</v>
      </c>
      <c r="B124" s="6" t="s">
        <v>98</v>
      </c>
      <c r="C124" s="18" t="s">
        <v>186</v>
      </c>
      <c r="D124" s="6" t="s">
        <v>0</v>
      </c>
      <c r="E124" s="10">
        <v>1</v>
      </c>
      <c r="F124" s="20">
        <v>45</v>
      </c>
      <c r="G124" s="33">
        <f t="shared" si="6"/>
        <v>45</v>
      </c>
      <c r="H124" s="54"/>
      <c r="I124" s="54"/>
      <c r="J124" s="31"/>
      <c r="K124" s="60">
        <v>0</v>
      </c>
      <c r="L124" s="82">
        <f>E124*K124</f>
        <v>0</v>
      </c>
    </row>
    <row r="125" spans="1:12" s="32" customFormat="1" ht="25.5">
      <c r="A125" s="14">
        <v>109</v>
      </c>
      <c r="B125" s="6" t="s">
        <v>98</v>
      </c>
      <c r="C125" s="18" t="s">
        <v>185</v>
      </c>
      <c r="D125" s="6" t="s">
        <v>0</v>
      </c>
      <c r="E125" s="10">
        <v>1</v>
      </c>
      <c r="F125" s="20">
        <v>40</v>
      </c>
      <c r="G125" s="33">
        <f t="shared" si="6"/>
        <v>40</v>
      </c>
      <c r="H125" s="54"/>
      <c r="I125" s="54"/>
      <c r="J125" s="31"/>
      <c r="K125" s="60">
        <v>0</v>
      </c>
      <c r="L125" s="82">
        <f>E125*K125</f>
        <v>0</v>
      </c>
    </row>
    <row r="126" spans="1:12" s="32" customFormat="1" ht="25.5">
      <c r="A126" s="14">
        <v>110</v>
      </c>
      <c r="B126" s="10" t="s">
        <v>15</v>
      </c>
      <c r="C126" s="18" t="s">
        <v>16</v>
      </c>
      <c r="D126" s="6" t="s">
        <v>5</v>
      </c>
      <c r="E126" s="6">
        <v>1</v>
      </c>
      <c r="F126" s="20">
        <v>235</v>
      </c>
      <c r="G126" s="33">
        <f t="shared" si="6"/>
        <v>235</v>
      </c>
      <c r="H126" s="54"/>
      <c r="I126" s="54"/>
      <c r="J126" s="31"/>
      <c r="K126" s="60">
        <v>0</v>
      </c>
      <c r="L126" s="82">
        <f>E126*K126</f>
        <v>0</v>
      </c>
    </row>
    <row r="127" spans="1:12" s="32" customFormat="1" ht="38.25">
      <c r="A127" s="14">
        <v>111</v>
      </c>
      <c r="B127" s="10" t="s">
        <v>25</v>
      </c>
      <c r="C127" s="18" t="s">
        <v>70</v>
      </c>
      <c r="D127" s="10" t="s">
        <v>0</v>
      </c>
      <c r="E127" s="10">
        <v>5</v>
      </c>
      <c r="F127" s="20">
        <v>45</v>
      </c>
      <c r="G127" s="33">
        <f t="shared" si="6"/>
        <v>225</v>
      </c>
      <c r="H127" s="54"/>
      <c r="I127" s="54"/>
      <c r="J127" s="31"/>
      <c r="K127" s="60">
        <v>0</v>
      </c>
      <c r="L127" s="82">
        <f>E127*K127</f>
        <v>0</v>
      </c>
    </row>
    <row r="128" spans="1:12" s="32" customFormat="1" ht="38.25">
      <c r="A128" s="14">
        <v>112</v>
      </c>
      <c r="B128" s="10" t="s">
        <v>86</v>
      </c>
      <c r="C128" s="18" t="s">
        <v>87</v>
      </c>
      <c r="D128" s="10" t="s">
        <v>9</v>
      </c>
      <c r="E128" s="10">
        <v>1</v>
      </c>
      <c r="F128" s="20">
        <v>120</v>
      </c>
      <c r="G128" s="33">
        <f t="shared" si="6"/>
        <v>120</v>
      </c>
      <c r="H128" s="54"/>
      <c r="I128" s="54"/>
      <c r="J128" s="31"/>
      <c r="K128" s="60">
        <v>0</v>
      </c>
      <c r="L128" s="82">
        <f>E128*K128</f>
        <v>0</v>
      </c>
    </row>
    <row r="129" spans="1:12" s="32" customFormat="1" ht="15">
      <c r="A129" s="14">
        <v>113</v>
      </c>
      <c r="B129" s="10" t="s">
        <v>59</v>
      </c>
      <c r="C129" s="27" t="s">
        <v>60</v>
      </c>
      <c r="D129" s="10" t="s">
        <v>0</v>
      </c>
      <c r="E129" s="10">
        <v>20</v>
      </c>
      <c r="F129" s="20">
        <v>20</v>
      </c>
      <c r="G129" s="33">
        <f t="shared" si="6"/>
        <v>400</v>
      </c>
      <c r="H129" s="54"/>
      <c r="I129" s="54"/>
      <c r="J129" s="31"/>
      <c r="K129" s="60">
        <v>0</v>
      </c>
      <c r="L129" s="82">
        <f>E129*K129</f>
        <v>0</v>
      </c>
    </row>
    <row r="130" spans="1:12" s="32" customFormat="1" ht="25.5">
      <c r="A130" s="14">
        <v>114</v>
      </c>
      <c r="B130" s="6" t="s">
        <v>99</v>
      </c>
      <c r="C130" s="18" t="s">
        <v>100</v>
      </c>
      <c r="D130" s="6" t="s">
        <v>0</v>
      </c>
      <c r="E130" s="10">
        <v>1</v>
      </c>
      <c r="F130" s="20">
        <v>142</v>
      </c>
      <c r="G130" s="33">
        <f t="shared" si="6"/>
        <v>142</v>
      </c>
      <c r="H130" s="54"/>
      <c r="I130" s="54"/>
      <c r="J130" s="31"/>
      <c r="K130" s="60">
        <v>0</v>
      </c>
      <c r="L130" s="82">
        <f>E130*K130</f>
        <v>0</v>
      </c>
    </row>
    <row r="131" spans="1:12" s="32" customFormat="1" ht="15">
      <c r="A131" s="14">
        <v>115</v>
      </c>
      <c r="B131" s="10" t="s">
        <v>61</v>
      </c>
      <c r="C131" s="18" t="s">
        <v>69</v>
      </c>
      <c r="D131" s="10" t="s">
        <v>0</v>
      </c>
      <c r="E131" s="10">
        <v>30</v>
      </c>
      <c r="F131" s="20">
        <v>20</v>
      </c>
      <c r="G131" s="33">
        <f t="shared" si="6"/>
        <v>600</v>
      </c>
      <c r="H131" s="54"/>
      <c r="I131" s="54"/>
      <c r="J131" s="31"/>
      <c r="K131" s="60">
        <v>0</v>
      </c>
      <c r="L131" s="82">
        <f>E131*K131</f>
        <v>0</v>
      </c>
    </row>
    <row r="132" spans="1:12" s="32" customFormat="1" ht="15">
      <c r="A132" s="14">
        <v>116</v>
      </c>
      <c r="B132" s="10" t="s">
        <v>24</v>
      </c>
      <c r="C132" s="18" t="s">
        <v>187</v>
      </c>
      <c r="D132" s="6" t="s">
        <v>0</v>
      </c>
      <c r="E132" s="10">
        <v>1</v>
      </c>
      <c r="F132" s="20">
        <v>25</v>
      </c>
      <c r="G132" s="33">
        <f t="shared" si="6"/>
        <v>25</v>
      </c>
      <c r="H132" s="54"/>
      <c r="I132" s="54"/>
      <c r="J132" s="31"/>
      <c r="K132" s="60">
        <v>0</v>
      </c>
      <c r="L132" s="82">
        <f>E132*K132</f>
        <v>0</v>
      </c>
    </row>
    <row r="133" spans="1:12" s="32" customFormat="1" ht="25.5">
      <c r="A133" s="14">
        <v>117</v>
      </c>
      <c r="B133" s="6" t="s">
        <v>98</v>
      </c>
      <c r="C133" s="18" t="s">
        <v>188</v>
      </c>
      <c r="D133" s="6" t="s">
        <v>0</v>
      </c>
      <c r="E133" s="10">
        <v>1</v>
      </c>
      <c r="F133" s="20">
        <v>40</v>
      </c>
      <c r="G133" s="33">
        <f t="shared" si="6"/>
        <v>40</v>
      </c>
      <c r="H133" s="54"/>
      <c r="I133" s="54"/>
      <c r="J133" s="31"/>
      <c r="K133" s="60">
        <v>0</v>
      </c>
      <c r="L133" s="82">
        <f>E133*K133</f>
        <v>0</v>
      </c>
    </row>
    <row r="134" spans="1:12" s="32" customFormat="1" ht="15">
      <c r="A134" s="14">
        <v>118</v>
      </c>
      <c r="B134" s="10" t="s">
        <v>10</v>
      </c>
      <c r="C134" s="28" t="s">
        <v>189</v>
      </c>
      <c r="D134" s="10" t="s">
        <v>0</v>
      </c>
      <c r="E134" s="10">
        <v>10</v>
      </c>
      <c r="F134" s="20">
        <v>20</v>
      </c>
      <c r="G134" s="33">
        <f t="shared" si="6"/>
        <v>200</v>
      </c>
      <c r="H134" s="54"/>
      <c r="I134" s="54"/>
      <c r="J134" s="31"/>
      <c r="K134" s="60">
        <v>0</v>
      </c>
      <c r="L134" s="82">
        <f>E134*K134</f>
        <v>0</v>
      </c>
    </row>
    <row r="135" spans="1:12" s="32" customFormat="1" ht="25.5">
      <c r="A135" s="14">
        <v>119</v>
      </c>
      <c r="B135" s="10" t="s">
        <v>22</v>
      </c>
      <c r="C135" s="18" t="s">
        <v>90</v>
      </c>
      <c r="D135" s="10" t="s">
        <v>0</v>
      </c>
      <c r="E135" s="10">
        <v>30</v>
      </c>
      <c r="F135" s="20">
        <v>25</v>
      </c>
      <c r="G135" s="33">
        <f t="shared" si="6"/>
        <v>750</v>
      </c>
      <c r="H135" s="54"/>
      <c r="I135" s="54"/>
      <c r="J135" s="31"/>
      <c r="K135" s="60">
        <v>0</v>
      </c>
      <c r="L135" s="82">
        <f>E135*K135</f>
        <v>0</v>
      </c>
    </row>
    <row r="136" spans="1:12" s="32" customFormat="1" ht="25.5">
      <c r="A136" s="14">
        <v>120</v>
      </c>
      <c r="B136" s="6" t="s">
        <v>64</v>
      </c>
      <c r="C136" s="12" t="s">
        <v>105</v>
      </c>
      <c r="D136" s="10" t="s">
        <v>0</v>
      </c>
      <c r="E136" s="10">
        <v>10</v>
      </c>
      <c r="F136" s="20">
        <v>17</v>
      </c>
      <c r="G136" s="33">
        <f t="shared" si="6"/>
        <v>170</v>
      </c>
      <c r="H136" s="54"/>
      <c r="I136" s="54"/>
      <c r="J136" s="31"/>
      <c r="K136" s="60">
        <v>0</v>
      </c>
      <c r="L136" s="82">
        <f>E136*K136</f>
        <v>0</v>
      </c>
    </row>
    <row r="137" spans="1:12" s="32" customFormat="1" ht="25.5">
      <c r="A137" s="14">
        <v>121</v>
      </c>
      <c r="B137" s="10" t="s">
        <v>22</v>
      </c>
      <c r="C137" s="18" t="s">
        <v>106</v>
      </c>
      <c r="D137" s="10" t="s">
        <v>0</v>
      </c>
      <c r="E137" s="10">
        <v>30</v>
      </c>
      <c r="F137" s="20">
        <v>25</v>
      </c>
      <c r="G137" s="33">
        <f t="shared" si="6"/>
        <v>750</v>
      </c>
      <c r="H137" s="54"/>
      <c r="I137" s="54"/>
      <c r="J137" s="31"/>
      <c r="K137" s="60">
        <v>0</v>
      </c>
      <c r="L137" s="82">
        <f>E137*K137</f>
        <v>0</v>
      </c>
    </row>
    <row r="138" spans="1:12" s="32" customFormat="1" ht="15">
      <c r="A138" s="14">
        <v>122</v>
      </c>
      <c r="B138" s="10" t="s">
        <v>50</v>
      </c>
      <c r="C138" s="18" t="s">
        <v>190</v>
      </c>
      <c r="D138" s="10" t="s">
        <v>0</v>
      </c>
      <c r="E138" s="10">
        <v>30</v>
      </c>
      <c r="F138" s="20">
        <v>8</v>
      </c>
      <c r="G138" s="33">
        <f t="shared" si="6"/>
        <v>240</v>
      </c>
      <c r="H138" s="54"/>
      <c r="I138" s="54"/>
      <c r="J138" s="31"/>
      <c r="K138" s="60">
        <v>0</v>
      </c>
      <c r="L138" s="82">
        <f>E138*K138</f>
        <v>0</v>
      </c>
    </row>
    <row r="139" spans="1:12" s="32" customFormat="1" ht="15">
      <c r="A139" s="14">
        <v>123</v>
      </c>
      <c r="B139" s="10" t="s">
        <v>50</v>
      </c>
      <c r="C139" s="18" t="s">
        <v>191</v>
      </c>
      <c r="D139" s="10" t="s">
        <v>0</v>
      </c>
      <c r="E139" s="10">
        <v>30</v>
      </c>
      <c r="F139" s="20">
        <v>8</v>
      </c>
      <c r="G139" s="33">
        <f t="shared" si="6"/>
        <v>240</v>
      </c>
      <c r="H139" s="54"/>
      <c r="I139" s="54"/>
      <c r="J139" s="31"/>
      <c r="K139" s="60">
        <v>0</v>
      </c>
      <c r="L139" s="82">
        <f>E139*K139</f>
        <v>0</v>
      </c>
    </row>
    <row r="140" spans="1:12" s="32" customFormat="1" ht="15">
      <c r="A140" s="14">
        <v>124</v>
      </c>
      <c r="B140" s="10" t="s">
        <v>50</v>
      </c>
      <c r="C140" s="18" t="s">
        <v>80</v>
      </c>
      <c r="D140" s="10" t="s">
        <v>0</v>
      </c>
      <c r="E140" s="10">
        <v>30</v>
      </c>
      <c r="F140" s="20">
        <v>8</v>
      </c>
      <c r="G140" s="33">
        <f t="shared" si="6"/>
        <v>240</v>
      </c>
      <c r="H140" s="54"/>
      <c r="I140" s="54"/>
      <c r="J140" s="31"/>
      <c r="K140" s="60">
        <v>0</v>
      </c>
      <c r="L140" s="82">
        <f>E140*K140</f>
        <v>0</v>
      </c>
    </row>
    <row r="141" spans="1:12" s="32" customFormat="1" ht="15">
      <c r="A141" s="14">
        <v>125</v>
      </c>
      <c r="B141" s="10" t="s">
        <v>50</v>
      </c>
      <c r="C141" s="18" t="s">
        <v>192</v>
      </c>
      <c r="D141" s="10" t="s">
        <v>0</v>
      </c>
      <c r="E141" s="10">
        <v>30</v>
      </c>
      <c r="F141" s="20">
        <v>8</v>
      </c>
      <c r="G141" s="33">
        <f t="shared" si="6"/>
        <v>240</v>
      </c>
      <c r="H141" s="54"/>
      <c r="I141" s="54"/>
      <c r="J141" s="31"/>
      <c r="K141" s="60">
        <v>0</v>
      </c>
      <c r="L141" s="82">
        <f>E141*K141</f>
        <v>0</v>
      </c>
    </row>
    <row r="142" spans="1:12" s="32" customFormat="1" ht="15">
      <c r="A142" s="14">
        <v>126</v>
      </c>
      <c r="B142" s="17" t="s">
        <v>61</v>
      </c>
      <c r="C142" s="26" t="s">
        <v>193</v>
      </c>
      <c r="D142" s="6" t="s">
        <v>0</v>
      </c>
      <c r="E142" s="10">
        <v>30</v>
      </c>
      <c r="F142" s="20">
        <v>15</v>
      </c>
      <c r="G142" s="33">
        <f t="shared" si="6"/>
        <v>450</v>
      </c>
      <c r="H142" s="54"/>
      <c r="I142" s="54"/>
      <c r="J142" s="31"/>
      <c r="K142" s="60">
        <v>0</v>
      </c>
      <c r="L142" s="82">
        <f>E142*K142</f>
        <v>0</v>
      </c>
    </row>
    <row r="143" spans="1:12" s="32" customFormat="1" ht="38.25">
      <c r="A143" s="14">
        <v>127</v>
      </c>
      <c r="B143" s="10" t="s">
        <v>28</v>
      </c>
      <c r="C143" s="18" t="s">
        <v>88</v>
      </c>
      <c r="D143" s="10" t="s">
        <v>9</v>
      </c>
      <c r="E143" s="10">
        <v>1</v>
      </c>
      <c r="F143" s="20">
        <v>20</v>
      </c>
      <c r="G143" s="33">
        <f t="shared" si="6"/>
        <v>20</v>
      </c>
      <c r="H143" s="54"/>
      <c r="I143" s="54"/>
      <c r="J143" s="31"/>
      <c r="K143" s="60">
        <v>0</v>
      </c>
      <c r="L143" s="82">
        <f>E143*K143</f>
        <v>0</v>
      </c>
    </row>
    <row r="144" spans="1:12" s="32" customFormat="1" ht="15">
      <c r="A144" s="14">
        <v>128</v>
      </c>
      <c r="B144" s="10" t="s">
        <v>11</v>
      </c>
      <c r="C144" s="18" t="s">
        <v>113</v>
      </c>
      <c r="D144" s="10" t="s">
        <v>0</v>
      </c>
      <c r="E144" s="10">
        <v>2</v>
      </c>
      <c r="F144" s="20">
        <v>15</v>
      </c>
      <c r="G144" s="33">
        <f t="shared" si="6"/>
        <v>30</v>
      </c>
      <c r="H144" s="54"/>
      <c r="I144" s="54"/>
      <c r="J144" s="31"/>
      <c r="K144" s="60">
        <v>0</v>
      </c>
      <c r="L144" s="82">
        <f>E144*K144</f>
        <v>0</v>
      </c>
    </row>
    <row r="145" spans="1:12" s="32" customFormat="1" ht="15">
      <c r="A145" s="14">
        <v>129</v>
      </c>
      <c r="B145" s="17" t="s">
        <v>48</v>
      </c>
      <c r="C145" s="26" t="s">
        <v>49</v>
      </c>
      <c r="D145" s="17" t="s">
        <v>0</v>
      </c>
      <c r="E145" s="17">
        <v>2</v>
      </c>
      <c r="F145" s="20">
        <v>10</v>
      </c>
      <c r="G145" s="33">
        <f t="shared" si="6"/>
        <v>20</v>
      </c>
      <c r="H145" s="54"/>
      <c r="I145" s="54"/>
      <c r="J145" s="31"/>
      <c r="K145" s="60">
        <v>0</v>
      </c>
      <c r="L145" s="82">
        <f>E145*K145</f>
        <v>0</v>
      </c>
    </row>
    <row r="146" spans="1:12" s="32" customFormat="1" ht="25.5">
      <c r="A146" s="14">
        <v>130</v>
      </c>
      <c r="B146" s="10" t="s">
        <v>52</v>
      </c>
      <c r="C146" s="18" t="s">
        <v>118</v>
      </c>
      <c r="D146" s="10" t="s">
        <v>9</v>
      </c>
      <c r="E146" s="10">
        <v>1</v>
      </c>
      <c r="F146" s="20">
        <v>14</v>
      </c>
      <c r="G146" s="33">
        <f t="shared" si="6"/>
        <v>14</v>
      </c>
      <c r="H146" s="54"/>
      <c r="I146" s="54"/>
      <c r="J146" s="31"/>
      <c r="K146" s="60">
        <v>0</v>
      </c>
      <c r="L146" s="82">
        <f>E146*K146</f>
        <v>0</v>
      </c>
    </row>
    <row r="147" spans="1:12" s="32" customFormat="1" ht="25.5">
      <c r="A147" s="14">
        <v>131</v>
      </c>
      <c r="B147" s="6" t="s">
        <v>35</v>
      </c>
      <c r="C147" s="18" t="s">
        <v>194</v>
      </c>
      <c r="D147" s="6" t="s">
        <v>0</v>
      </c>
      <c r="E147" s="10">
        <v>1</v>
      </c>
      <c r="F147" s="20">
        <v>1300</v>
      </c>
      <c r="G147" s="33">
        <f t="shared" si="6"/>
        <v>1300</v>
      </c>
      <c r="H147" s="54"/>
      <c r="I147" s="54"/>
      <c r="J147" s="31"/>
      <c r="K147" s="60">
        <v>0</v>
      </c>
      <c r="L147" s="82">
        <f>E147*K147</f>
        <v>0</v>
      </c>
    </row>
    <row r="148" spans="1:12" s="32" customFormat="1" ht="15">
      <c r="A148" s="14">
        <v>132</v>
      </c>
      <c r="B148" s="10" t="s">
        <v>24</v>
      </c>
      <c r="C148" s="18" t="s">
        <v>103</v>
      </c>
      <c r="D148" s="6" t="s">
        <v>0</v>
      </c>
      <c r="E148" s="10">
        <v>1</v>
      </c>
      <c r="F148" s="20">
        <v>35</v>
      </c>
      <c r="G148" s="33">
        <f t="shared" si="6"/>
        <v>35</v>
      </c>
      <c r="H148" s="54"/>
      <c r="I148" s="54"/>
      <c r="J148" s="31"/>
      <c r="K148" s="60">
        <v>0</v>
      </c>
      <c r="L148" s="82">
        <f>E148*K148</f>
        <v>0</v>
      </c>
    </row>
    <row r="149" spans="1:12" s="32" customFormat="1" ht="38.25">
      <c r="A149" s="14">
        <v>133</v>
      </c>
      <c r="B149" s="10" t="s">
        <v>17</v>
      </c>
      <c r="C149" s="12" t="s">
        <v>46</v>
      </c>
      <c r="D149" s="10" t="s">
        <v>6</v>
      </c>
      <c r="E149" s="10">
        <v>5</v>
      </c>
      <c r="F149" s="20">
        <v>50</v>
      </c>
      <c r="G149" s="33">
        <f t="shared" si="6"/>
        <v>250</v>
      </c>
      <c r="H149" s="54"/>
      <c r="I149" s="54"/>
      <c r="J149" s="31"/>
      <c r="K149" s="60">
        <v>0</v>
      </c>
      <c r="L149" s="82">
        <f>E149*K149</f>
        <v>0</v>
      </c>
    </row>
    <row r="150" spans="1:12" s="32" customFormat="1" ht="25.5">
      <c r="A150" s="14">
        <v>134</v>
      </c>
      <c r="B150" s="10" t="s">
        <v>195</v>
      </c>
      <c r="C150" s="12" t="s">
        <v>196</v>
      </c>
      <c r="D150" s="6" t="s">
        <v>0</v>
      </c>
      <c r="E150" s="10">
        <v>1</v>
      </c>
      <c r="F150" s="20">
        <v>30</v>
      </c>
      <c r="G150" s="33">
        <f t="shared" si="6"/>
        <v>30</v>
      </c>
      <c r="H150" s="54"/>
      <c r="I150" s="54"/>
      <c r="J150" s="31"/>
      <c r="K150" s="60">
        <v>0</v>
      </c>
      <c r="L150" s="82">
        <f>E150*K150</f>
        <v>0</v>
      </c>
    </row>
    <row r="151" spans="1:12" s="32" customFormat="1" ht="25.5">
      <c r="A151" s="14">
        <v>135</v>
      </c>
      <c r="B151" s="6" t="s">
        <v>98</v>
      </c>
      <c r="C151" s="18" t="s">
        <v>197</v>
      </c>
      <c r="D151" s="6" t="s">
        <v>0</v>
      </c>
      <c r="E151" s="10">
        <v>5</v>
      </c>
      <c r="F151" s="20">
        <v>64</v>
      </c>
      <c r="G151" s="33">
        <f t="shared" si="6"/>
        <v>320</v>
      </c>
      <c r="H151" s="54"/>
      <c r="I151" s="54"/>
      <c r="J151" s="31"/>
      <c r="K151" s="60">
        <v>0</v>
      </c>
      <c r="L151" s="82">
        <f>E151*K151</f>
        <v>0</v>
      </c>
    </row>
    <row r="152" spans="1:12" s="32" customFormat="1" ht="25.5">
      <c r="A152" s="14">
        <v>136</v>
      </c>
      <c r="B152" s="6" t="s">
        <v>98</v>
      </c>
      <c r="C152" s="18" t="s">
        <v>198</v>
      </c>
      <c r="D152" s="6" t="s">
        <v>0</v>
      </c>
      <c r="E152" s="10">
        <v>5</v>
      </c>
      <c r="F152" s="20">
        <v>64</v>
      </c>
      <c r="G152" s="33">
        <f t="shared" si="6"/>
        <v>320</v>
      </c>
      <c r="H152" s="54"/>
      <c r="I152" s="54"/>
      <c r="J152" s="31"/>
      <c r="K152" s="60">
        <v>0</v>
      </c>
      <c r="L152" s="82">
        <f>E152*K152</f>
        <v>0</v>
      </c>
    </row>
    <row r="153" spans="1:12" s="32" customFormat="1" ht="25.5">
      <c r="A153" s="14">
        <v>137</v>
      </c>
      <c r="B153" s="6" t="s">
        <v>98</v>
      </c>
      <c r="C153" s="18" t="s">
        <v>199</v>
      </c>
      <c r="D153" s="6" t="s">
        <v>0</v>
      </c>
      <c r="E153" s="10">
        <v>5</v>
      </c>
      <c r="F153" s="20">
        <v>64</v>
      </c>
      <c r="G153" s="33">
        <f aca="true" t="shared" si="7" ref="G153:G163">E153*F153</f>
        <v>320</v>
      </c>
      <c r="H153" s="54"/>
      <c r="I153" s="54"/>
      <c r="J153" s="31"/>
      <c r="K153" s="60">
        <v>0</v>
      </c>
      <c r="L153" s="82">
        <f>E153*K153</f>
        <v>0</v>
      </c>
    </row>
    <row r="154" spans="1:12" s="32" customFormat="1" ht="25.5">
      <c r="A154" s="14">
        <v>138</v>
      </c>
      <c r="B154" s="6" t="s">
        <v>98</v>
      </c>
      <c r="C154" s="18" t="s">
        <v>200</v>
      </c>
      <c r="D154" s="6" t="s">
        <v>0</v>
      </c>
      <c r="E154" s="10">
        <v>5</v>
      </c>
      <c r="F154" s="20">
        <v>64</v>
      </c>
      <c r="G154" s="33">
        <f t="shared" si="7"/>
        <v>320</v>
      </c>
      <c r="H154" s="54"/>
      <c r="I154" s="54"/>
      <c r="J154" s="31"/>
      <c r="K154" s="60">
        <v>0</v>
      </c>
      <c r="L154" s="82">
        <f>E154*K154</f>
        <v>0</v>
      </c>
    </row>
    <row r="155" spans="1:12" s="32" customFormat="1" ht="15">
      <c r="A155" s="14">
        <v>139</v>
      </c>
      <c r="B155" s="10" t="s">
        <v>50</v>
      </c>
      <c r="C155" s="18" t="s">
        <v>102</v>
      </c>
      <c r="D155" s="10" t="s">
        <v>0</v>
      </c>
      <c r="E155" s="10">
        <v>30</v>
      </c>
      <c r="F155" s="20">
        <v>6</v>
      </c>
      <c r="G155" s="33">
        <f t="shared" si="7"/>
        <v>180</v>
      </c>
      <c r="H155" s="54"/>
      <c r="I155" s="54"/>
      <c r="J155" s="31"/>
      <c r="K155" s="60">
        <v>0</v>
      </c>
      <c r="L155" s="82">
        <f>E155*K155</f>
        <v>0</v>
      </c>
    </row>
    <row r="156" spans="1:12" s="32" customFormat="1" ht="15">
      <c r="A156" s="14">
        <v>140</v>
      </c>
      <c r="B156" s="10" t="s">
        <v>50</v>
      </c>
      <c r="C156" s="18" t="s">
        <v>201</v>
      </c>
      <c r="D156" s="10" t="s">
        <v>0</v>
      </c>
      <c r="E156" s="10">
        <v>10</v>
      </c>
      <c r="F156" s="20">
        <v>4</v>
      </c>
      <c r="G156" s="33">
        <f t="shared" si="7"/>
        <v>40</v>
      </c>
      <c r="H156" s="54"/>
      <c r="I156" s="54"/>
      <c r="J156" s="31"/>
      <c r="K156" s="60">
        <v>0</v>
      </c>
      <c r="L156" s="82">
        <f>E156*K156</f>
        <v>0</v>
      </c>
    </row>
    <row r="157" spans="1:12" s="32" customFormat="1" ht="15">
      <c r="A157" s="14">
        <v>141</v>
      </c>
      <c r="B157" s="10" t="s">
        <v>37</v>
      </c>
      <c r="C157" s="18" t="s">
        <v>202</v>
      </c>
      <c r="D157" s="10" t="s">
        <v>0</v>
      </c>
      <c r="E157" s="10">
        <v>6</v>
      </c>
      <c r="F157" s="20">
        <v>25</v>
      </c>
      <c r="G157" s="33">
        <f t="shared" si="7"/>
        <v>150</v>
      </c>
      <c r="H157" s="54"/>
      <c r="I157" s="54"/>
      <c r="J157" s="31"/>
      <c r="K157" s="60">
        <v>0</v>
      </c>
      <c r="L157" s="82">
        <f>E157*K157</f>
        <v>0</v>
      </c>
    </row>
    <row r="158" spans="1:12" s="32" customFormat="1" ht="15">
      <c r="A158" s="14">
        <v>142</v>
      </c>
      <c r="B158" s="10" t="s">
        <v>62</v>
      </c>
      <c r="C158" s="18" t="s">
        <v>63</v>
      </c>
      <c r="D158" s="10" t="s">
        <v>0</v>
      </c>
      <c r="E158" s="10">
        <v>5</v>
      </c>
      <c r="F158" s="20">
        <v>20</v>
      </c>
      <c r="G158" s="33">
        <f t="shared" si="7"/>
        <v>100</v>
      </c>
      <c r="H158" s="54"/>
      <c r="I158" s="54"/>
      <c r="J158" s="31"/>
      <c r="K158" s="60">
        <v>0</v>
      </c>
      <c r="L158" s="82">
        <f>E158*K158</f>
        <v>0</v>
      </c>
    </row>
    <row r="159" spans="1:12" s="32" customFormat="1" ht="38.25">
      <c r="A159" s="14">
        <v>143</v>
      </c>
      <c r="B159" s="10" t="s">
        <v>84</v>
      </c>
      <c r="C159" s="18" t="s">
        <v>85</v>
      </c>
      <c r="D159" s="10" t="s">
        <v>0</v>
      </c>
      <c r="E159" s="10">
        <v>1</v>
      </c>
      <c r="F159" s="20">
        <v>55</v>
      </c>
      <c r="G159" s="33">
        <f t="shared" si="7"/>
        <v>55</v>
      </c>
      <c r="H159" s="54"/>
      <c r="I159" s="54"/>
      <c r="J159" s="31"/>
      <c r="K159" s="60">
        <v>0</v>
      </c>
      <c r="L159" s="82">
        <f>E159*K159</f>
        <v>0</v>
      </c>
    </row>
    <row r="160" spans="1:12" s="32" customFormat="1" ht="15">
      <c r="A160" s="14">
        <v>144</v>
      </c>
      <c r="B160" s="10" t="s">
        <v>203</v>
      </c>
      <c r="C160" s="18" t="s">
        <v>204</v>
      </c>
      <c r="D160" s="6" t="s">
        <v>0</v>
      </c>
      <c r="E160" s="10">
        <v>1</v>
      </c>
      <c r="F160" s="20">
        <v>80</v>
      </c>
      <c r="G160" s="33">
        <f t="shared" si="7"/>
        <v>80</v>
      </c>
      <c r="H160" s="54"/>
      <c r="I160" s="54"/>
      <c r="J160" s="31"/>
      <c r="K160" s="60">
        <v>0</v>
      </c>
      <c r="L160" s="82">
        <f>E160*K160</f>
        <v>0</v>
      </c>
    </row>
    <row r="161" spans="1:12" s="32" customFormat="1" ht="15">
      <c r="A161" s="14">
        <v>145</v>
      </c>
      <c r="B161" s="10" t="s">
        <v>22</v>
      </c>
      <c r="C161" s="18" t="s">
        <v>206</v>
      </c>
      <c r="D161" s="6" t="s">
        <v>0</v>
      </c>
      <c r="E161" s="10">
        <v>50</v>
      </c>
      <c r="F161" s="20">
        <v>14</v>
      </c>
      <c r="G161" s="33">
        <f t="shared" si="7"/>
        <v>700</v>
      </c>
      <c r="H161" s="54"/>
      <c r="I161" s="54"/>
      <c r="J161" s="31"/>
      <c r="K161" s="60">
        <v>0</v>
      </c>
      <c r="L161" s="82">
        <f>E161*K161</f>
        <v>0</v>
      </c>
    </row>
    <row r="162" spans="1:12" s="32" customFormat="1" ht="15">
      <c r="A162" s="14">
        <v>146</v>
      </c>
      <c r="B162" s="10" t="s">
        <v>22</v>
      </c>
      <c r="C162" s="18" t="s">
        <v>205</v>
      </c>
      <c r="D162" s="6" t="s">
        <v>0</v>
      </c>
      <c r="E162" s="10">
        <v>50</v>
      </c>
      <c r="F162" s="20">
        <v>14</v>
      </c>
      <c r="G162" s="33">
        <f t="shared" si="7"/>
        <v>700</v>
      </c>
      <c r="H162" s="54"/>
      <c r="I162" s="54"/>
      <c r="J162" s="31"/>
      <c r="K162" s="60">
        <v>0</v>
      </c>
      <c r="L162" s="82">
        <f>E162*K162</f>
        <v>0</v>
      </c>
    </row>
    <row r="163" spans="1:12" s="32" customFormat="1" ht="25.5">
      <c r="A163" s="14">
        <v>147</v>
      </c>
      <c r="B163" s="30" t="s">
        <v>68</v>
      </c>
      <c r="C163" s="27" t="s">
        <v>207</v>
      </c>
      <c r="D163" s="10" t="s">
        <v>0</v>
      </c>
      <c r="E163" s="10">
        <v>20</v>
      </c>
      <c r="F163" s="20">
        <v>5</v>
      </c>
      <c r="G163" s="33">
        <f t="shared" si="7"/>
        <v>100</v>
      </c>
      <c r="H163" s="55"/>
      <c r="I163" s="55"/>
      <c r="J163" s="31"/>
      <c r="K163" s="60">
        <v>0</v>
      </c>
      <c r="L163" s="82">
        <f>E163*K163</f>
        <v>0</v>
      </c>
    </row>
    <row r="164" spans="1:12" s="32" customFormat="1" ht="15.75" thickBot="1">
      <c r="A164" s="34"/>
      <c r="B164" s="35" t="s">
        <v>120</v>
      </c>
      <c r="C164" s="36"/>
      <c r="D164" s="37"/>
      <c r="E164" s="38"/>
      <c r="F164" s="39"/>
      <c r="G164" s="39">
        <f>SUM(G89:G163)</f>
        <v>24726</v>
      </c>
      <c r="H164" s="34"/>
      <c r="I164" s="34"/>
      <c r="J164" s="40"/>
      <c r="K164" s="40"/>
      <c r="L164" s="62">
        <f>SUM(L89:L163)</f>
        <v>0</v>
      </c>
    </row>
    <row r="165" spans="1:12" s="32" customFormat="1" ht="15.75" thickTop="1">
      <c r="A165" s="63"/>
      <c r="B165" s="64"/>
      <c r="C165" s="77" t="s">
        <v>216</v>
      </c>
      <c r="D165" s="45"/>
      <c r="E165" s="45"/>
      <c r="F165" s="46"/>
      <c r="G165" s="47">
        <f>SUM(G164,G88,G45,G53,G42,G38,G31,G28,G25,G12,G8)</f>
        <v>46720</v>
      </c>
      <c r="H165" s="73" t="s">
        <v>215</v>
      </c>
      <c r="I165" s="74"/>
      <c r="J165" s="74"/>
      <c r="K165" s="75"/>
      <c r="L165" s="76">
        <f>SUM(L8,L12,L25,L28,L31,L38,L42,L45,L53,L88,L164)</f>
        <v>0</v>
      </c>
    </row>
    <row r="166" spans="6:7" s="32" customFormat="1" ht="15">
      <c r="F166" s="48"/>
      <c r="G166" s="48"/>
    </row>
    <row r="167" spans="1:7" s="32" customFormat="1" ht="15">
      <c r="A167" s="21"/>
      <c r="B167" s="49" t="s">
        <v>208</v>
      </c>
      <c r="F167" s="48"/>
      <c r="G167" s="48"/>
    </row>
    <row r="168" spans="2:9" s="32" customFormat="1" ht="15">
      <c r="B168" s="50"/>
      <c r="H168" s="51"/>
      <c r="I168" s="51"/>
    </row>
    <row r="169" spans="1:7" s="32" customFormat="1" ht="15">
      <c r="A169" s="3"/>
      <c r="B169" s="11"/>
      <c r="C169" s="16"/>
      <c r="D169" s="3"/>
      <c r="E169" s="3"/>
      <c r="F169" s="3"/>
      <c r="G169" s="16"/>
    </row>
    <row r="170" spans="1:7" s="32" customFormat="1" ht="15">
      <c r="A170" s="3"/>
      <c r="B170" s="11"/>
      <c r="C170" s="16"/>
      <c r="D170" s="3"/>
      <c r="E170" s="3"/>
      <c r="F170" s="3"/>
      <c r="G170" s="16"/>
    </row>
    <row r="171" spans="1:9" s="32" customFormat="1" ht="15.75" thickBot="1">
      <c r="A171" s="3"/>
      <c r="B171" s="11"/>
      <c r="C171" s="16"/>
      <c r="D171" s="86"/>
      <c r="E171" s="86"/>
      <c r="F171" s="86"/>
      <c r="G171" s="86"/>
      <c r="H171" s="87"/>
      <c r="I171" s="58"/>
    </row>
    <row r="172" spans="1:9" s="32" customFormat="1" ht="15">
      <c r="A172" s="3"/>
      <c r="B172" s="11"/>
      <c r="C172" s="16"/>
      <c r="D172" s="85" t="s">
        <v>209</v>
      </c>
      <c r="E172" s="85"/>
      <c r="F172" s="85"/>
      <c r="G172" s="85"/>
      <c r="H172" s="85"/>
      <c r="I172" s="59"/>
    </row>
    <row r="173" spans="1:7" s="32" customFormat="1" ht="15">
      <c r="A173" s="3"/>
      <c r="B173" s="11"/>
      <c r="C173" s="16"/>
      <c r="D173" s="3"/>
      <c r="E173" s="3"/>
      <c r="F173" s="3"/>
      <c r="G173" s="16"/>
    </row>
  </sheetData>
  <sheetProtection/>
  <mergeCells count="23">
    <mergeCell ref="I32:I37"/>
    <mergeCell ref="I39:I41"/>
    <mergeCell ref="I43:I44"/>
    <mergeCell ref="I46:I52"/>
    <mergeCell ref="I54:I87"/>
    <mergeCell ref="I89:I163"/>
    <mergeCell ref="E5:F5"/>
    <mergeCell ref="H9:H11"/>
    <mergeCell ref="H13:H24"/>
    <mergeCell ref="H26:H27"/>
    <mergeCell ref="H29:H30"/>
    <mergeCell ref="H165:K165"/>
    <mergeCell ref="I9:I11"/>
    <mergeCell ref="I13:I24"/>
    <mergeCell ref="I26:I27"/>
    <mergeCell ref="I29:I30"/>
    <mergeCell ref="D172:H172"/>
    <mergeCell ref="H32:H37"/>
    <mergeCell ref="H54:H87"/>
    <mergeCell ref="H89:H163"/>
    <mergeCell ref="H39:H41"/>
    <mergeCell ref="H46:H52"/>
    <mergeCell ref="H43:H44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portrait" paperSize="9" scale="60" r:id="rId1"/>
  <ignoredErrors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K. Nováková</cp:lastModifiedBy>
  <cp:lastPrinted>2020-12-01T09:27:15Z</cp:lastPrinted>
  <dcterms:created xsi:type="dcterms:W3CDTF">2018-05-21T11:46:33Z</dcterms:created>
  <dcterms:modified xsi:type="dcterms:W3CDTF">2020-12-01T14:29:10Z</dcterms:modified>
  <cp:category/>
  <cp:version/>
  <cp:contentType/>
  <cp:contentStatus/>
</cp:coreProperties>
</file>