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27_Spotřební laboratorní materiál 14_2020\"/>
    </mc:Choice>
  </mc:AlternateContent>
  <xr:revisionPtr revIDLastSave="0" documentId="13_ncr:1_{97631899-AFA0-4AFC-BD98-3C94B55FE9D2}" xr6:coauthVersionLast="36" xr6:coauthVersionMax="36" xr10:uidLastSave="{00000000-0000-0000-0000-000000000000}"/>
  <bookViews>
    <workbookView xWindow="0" yWindow="0" windowWidth="19200" windowHeight="1158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1" i="4" l="1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E57" i="4"/>
  <c r="E55" i="4"/>
  <c r="E53" i="4"/>
  <c r="E51" i="4"/>
  <c r="E49" i="4"/>
  <c r="E47" i="4"/>
  <c r="E45" i="4"/>
  <c r="E43" i="4"/>
  <c r="E41" i="4"/>
  <c r="E39" i="4"/>
  <c r="E37" i="4"/>
  <c r="E35" i="4"/>
  <c r="E33" i="4"/>
  <c r="E31" i="4"/>
  <c r="E29" i="4"/>
  <c r="E27" i="4"/>
  <c r="E25" i="4"/>
  <c r="E23" i="4"/>
  <c r="E21" i="4"/>
  <c r="E19" i="4"/>
  <c r="E17" i="4"/>
  <c r="E15" i="4"/>
  <c r="E13" i="4"/>
  <c r="E11" i="4"/>
  <c r="E9" i="4"/>
  <c r="E7" i="4"/>
  <c r="E123" i="4" l="1"/>
  <c r="G123" i="4" l="1"/>
  <c r="G124" i="4" s="1"/>
</calcChain>
</file>

<file path=xl/sharedStrings.xml><?xml version="1.0" encoding="utf-8"?>
<sst xmlns="http://schemas.openxmlformats.org/spreadsheetml/2006/main" count="189" uniqueCount="128">
  <si>
    <t>Popis položky</t>
  </si>
  <si>
    <t>Uchazeč splňuje ANO / NE</t>
  </si>
  <si>
    <t>Nabídková cena celkem / bez DPH</t>
  </si>
  <si>
    <t>Nabídková cena v Kč bez DPH:</t>
  </si>
  <si>
    <t>Nabídková cena v Kč s DPH:</t>
  </si>
  <si>
    <t>takto podbarvená pole dodavatel povinně vyplní</t>
  </si>
  <si>
    <t>podpis oprávněné osoby za dodavatele</t>
  </si>
  <si>
    <t>Zadavatel stanovuje tyto technické požadavky:</t>
  </si>
  <si>
    <t>Příloha ke Kupní smlouvě - Technická specifikace k VZ "Spotřební laboratorní materiál 14/2020"</t>
  </si>
  <si>
    <t>Mikropipeta 25uL</t>
  </si>
  <si>
    <t>Mikropipeta jednokanálová, fixní objem 25 uL, oddělené vyhazování špiček samostatným tlačítkem, přesnost ±0,6% nebo menší</t>
  </si>
  <si>
    <t>Mikropipeta 50uL</t>
  </si>
  <si>
    <t>Mikropipeta jednokanálová, fixní objem 50 uL, oddělené vyhazování špiček samostatným tlačítkem, přesnost ±0,5% nebo menší</t>
  </si>
  <si>
    <t>Mikropipeta 100uL</t>
  </si>
  <si>
    <t>Mikropipeta jednokanálová, fixní objem 100 uL, oddělené vyhazování špiček samostatným tlačítkem, přesnost ±0,3% nebo menší</t>
  </si>
  <si>
    <t>Mikropipeta 100-1000mL</t>
  </si>
  <si>
    <t>Mikropipeta jednokanálová, nastavitelný objem 100-1000 uL, oddělené vyhazování špiček samostatným tlačítkem, přesnost ±0,6% nebo menší</t>
  </si>
  <si>
    <t>Mikropipeta 10-100mL</t>
  </si>
  <si>
    <t>Mikropipeta jednokanálová, nastavitelný objem 10-100 uL, oddělené vyhazování špiček samostatným tlačítkem, přesnost ±1,0% nebo menší</t>
  </si>
  <si>
    <t>Stojan na pipety</t>
  </si>
  <si>
    <t>Stojan na mikropipety, pro alespoň 5 kusů, pro typ mikropipet, zakoupených ve stejné zakázce</t>
  </si>
  <si>
    <t>Špička na mikropipetu 5-200 uL</t>
  </si>
  <si>
    <t>Špička na mikropipetu 100-1000 uL</t>
  </si>
  <si>
    <t>Mikrozkumavka s víčkem, 1,5mL</t>
  </si>
  <si>
    <t>Nádobka na odběr vzorků PP</t>
  </si>
  <si>
    <t>Láhev širokohrdlá, PE, 100mL</t>
  </si>
  <si>
    <t>Láhev zásobní, 100 mL, široké hrdlo, průměr hrdla 22-28 mm, šroubovací uzávěr, na kapaliny a pevné látky</t>
  </si>
  <si>
    <t>Láhev širokohrdlá, PE, 1000mL</t>
  </si>
  <si>
    <t>Láhev zásobní, 1000 mL, široké hrdlo, průměr hrdla 48-60 mm, šroubovací uzávěr, na kapaliny a pevné látky</t>
  </si>
  <si>
    <t>Štítky kulaté</t>
  </si>
  <si>
    <t>Štítky na zkumavky 1,5mL, bílé, kulaté, vhodné pro sklo a plast, vodě odolné, průměr 8-12 mm</t>
  </si>
  <si>
    <t>Štítky hranaté</t>
  </si>
  <si>
    <t>Štítky na zkumavky 1,5mL, bílé, hranaté, delší rozměr alespoň 30 mm, kratší rozměr alespoň 12mm, vhodné pro sklo a plast, vodě odolné</t>
  </si>
  <si>
    <t>Stojan mikrozkumavky</t>
  </si>
  <si>
    <t>Stojan na mikrozkumavky 1,5mL, bílá barva, plastový, 100 míst (zkumavky se zavřeným víčkem), stohovatelný</t>
  </si>
  <si>
    <t>Stojan laboratorní</t>
  </si>
  <si>
    <t>Stojan laboratorní, základna kovová deska, povrchová úprava odolná korozi, délka tyče 60-80 cm</t>
  </si>
  <si>
    <t>Křížová svorka</t>
  </si>
  <si>
    <t>Křížová svorka, dvojitá, hliníková slitina</t>
  </si>
  <si>
    <t>Svorka nerezová malá</t>
  </si>
  <si>
    <t>Upínací svorka malá, nerezová, nejmenší upínací šířka 10mm, největší upínací šířka 30mm nebo více</t>
  </si>
  <si>
    <t>Svorka střední</t>
  </si>
  <si>
    <t>Upínací svorka střední, nerezová, nejmenší upínací šířka 20mm nebo méně, největší upínací šířka 70mm nebo více</t>
  </si>
  <si>
    <t>Kádinka vysoká 100ml</t>
  </si>
  <si>
    <t>Kádinka vysoká, skleněná, s výlevkou, borosilikátové sklo, objem 100 mL</t>
  </si>
  <si>
    <t>Kádinka vysoká 600ml</t>
  </si>
  <si>
    <t>Kádinka vysoká, skleněná, s výlevkou, borosilikátové sklo, objem 600 mL</t>
  </si>
  <si>
    <t>Kádinka vysoká 1000ml</t>
  </si>
  <si>
    <t>Kádinka vysoká, skleněná, s výlevkou, borosilikátové sklo, objem 1000 mL</t>
  </si>
  <si>
    <t>Kádinka vysoká 2000ml</t>
  </si>
  <si>
    <t>Kádinka vysoká, skleněná, s výlevkou, borosilikátové sklo, objem 2000 mL</t>
  </si>
  <si>
    <t>Kádinka nízká 50mL</t>
  </si>
  <si>
    <t>Kádinka nízká, skleněná, s výlevkou, borosilikátové sklo, objem 50 mL</t>
  </si>
  <si>
    <t>Kádinka nízká 100mL</t>
  </si>
  <si>
    <t>Kádinka nízká, skleněná, s výlevkou, borosilikátové sklo, objem 100 mL</t>
  </si>
  <si>
    <t>Kádinka nízká 600mL</t>
  </si>
  <si>
    <t>Kádinka nízká, skleněná, s výlevkou, borosilikátové sklo, objem 600 mL</t>
  </si>
  <si>
    <t>Kádinka nízká 1000mL</t>
  </si>
  <si>
    <t>Kádinka nízká, skleněná, s výlevkou, borosilikátové sklo, objem 1000 mL</t>
  </si>
  <si>
    <t>Kádinka nízká 2000mL</t>
  </si>
  <si>
    <t>Kádinka nízká, skleněná, s výlevkou, borosilikátové sklo, objem 2000 mL</t>
  </si>
  <si>
    <t>Kádinka nízká 3000mL</t>
  </si>
  <si>
    <t>Kádinka nízká, skleněná, s výlevkou, borosilikátové sklo, objem 3000 mL</t>
  </si>
  <si>
    <t>Válec odměrný vysoký 25mL</t>
  </si>
  <si>
    <t>Válec odměrný vysoký, objem 25mL, třída přesnosti A, vybaven výlevkou</t>
  </si>
  <si>
    <t>Válec odměrný vysoký 50mL</t>
  </si>
  <si>
    <t>Válec odměrný vysoký, objem 50mL, třída přesnosti A, vybaven výlevkou</t>
  </si>
  <si>
    <t>Válec odměrný vysoký 10mL</t>
  </si>
  <si>
    <t>Válec odměrný vysoký, objem 10mL, třída přesnosti A, vybaven výlevkou</t>
  </si>
  <si>
    <t>Válec odměrný vysoký 100mL</t>
  </si>
  <si>
    <t>Válec odměrný vysoký, objem 100mL, třída přesnosti A, vybaven výlevkou</t>
  </si>
  <si>
    <t>Baňka odměrná, PE zátka, 5mL</t>
  </si>
  <si>
    <t>Baňka odměrná, skleněná, třída přesnosti A, hrdlo se zábrusem 7/16, PE zátka, objem 5mL</t>
  </si>
  <si>
    <t>Baňka odměrná, PE zátka, 10mL</t>
  </si>
  <si>
    <t>Baňka odměrná, skleněná, třída přesnosti A, hrdlo se zábrusem 7/16, PE zátka, objem 10mL</t>
  </si>
  <si>
    <t>Baňka odměrná, PE zátka, 25mL</t>
  </si>
  <si>
    <t>Baňka odměrná, skleněná, třída přesnosti A, hrdlo se zábrusem 10/19, PE zátka, objem 25mL</t>
  </si>
  <si>
    <t>Baňka odměrná, PE zátka, 50mL</t>
  </si>
  <si>
    <t>Baňka odměrná, skleněná, třída přesnosti A, hrdlo se zábrusem 12/21, PE zátka, objem 50mL</t>
  </si>
  <si>
    <t>Baňka odměrná, PE zátka, 100mL</t>
  </si>
  <si>
    <t>Baňka odměrná, skleněná, třída přesnosti A, hrdlo se zábrusem 12/21, PE zátka, objem 100mL</t>
  </si>
  <si>
    <t>PE zátka 7/16</t>
  </si>
  <si>
    <t>Zátka plastová, PE, do normalizovaného zábrusu 7/16</t>
  </si>
  <si>
    <t>PE zátka 10/19</t>
  </si>
  <si>
    <t>Zátka plastová, PE, do normalizovaného zábrusu 10/19</t>
  </si>
  <si>
    <t>PE zátka 12/21</t>
  </si>
  <si>
    <t>Zátka plastová, PE, do normalizovaného zábrusu 12/21</t>
  </si>
  <si>
    <t>PE zátka 14/23</t>
  </si>
  <si>
    <t>Zátka plastová, PE, do normalizovaného zábrusu 14/23</t>
  </si>
  <si>
    <t>Lodička na vážení, polystyren</t>
  </si>
  <si>
    <t>Skalpel bříškatý</t>
  </si>
  <si>
    <t>Skalpel kovový, nerezová ocel, ploché držadlo, bříškatá čepel, délka čepele 16-25 mm</t>
  </si>
  <si>
    <t>Nůžky laboratorní, rovné</t>
  </si>
  <si>
    <t>Nůžky laboratorní, nerezové, přímé čelisti, špičaté, délka 125-135 mm</t>
  </si>
  <si>
    <t>Lžička laboratorní, plastová</t>
  </si>
  <si>
    <t>Lžička laboratorní, oboustranná, na každé straně různá velikost, plastová, délka 130-160 mm</t>
  </si>
  <si>
    <t>Lžička laboratorní, nerezová</t>
  </si>
  <si>
    <t>Lžička laboratorní nerezová, jednostranná, šířka misky 10mm nebo méně, délka lžičky 120-140 mm</t>
  </si>
  <si>
    <t>Kahan lihový skleněný</t>
  </si>
  <si>
    <t>Kahan lihový, skleněný, s kloboučkem, válcový tvar nádoby pro dobrou stabilitu, objem 100mL</t>
  </si>
  <si>
    <t>Kádinka plastová, 25mL</t>
  </si>
  <si>
    <t>Kádinka s výlevkou, materiál polypropylen, barevná stupnice, objem 25mL</t>
  </si>
  <si>
    <t>Kádinka plastová, 50mL</t>
  </si>
  <si>
    <t>Kádinka s výlevkou, materiál polypropylen, barevná stupnice, objem 50mL</t>
  </si>
  <si>
    <t>Kádinka plastová, 100mL</t>
  </si>
  <si>
    <t>Kádinka s výlevkou, materiál polypropylen, barevná stupnice, objem 100mL</t>
  </si>
  <si>
    <t>Kádinka plastová, 500mL</t>
  </si>
  <si>
    <t>Kádinka s výlevkou, materiál polypropylen, barevná stupnice, objem 500mL</t>
  </si>
  <si>
    <t>pH proužky</t>
  </si>
  <si>
    <t>pH indikátorové proužky, odečet podle zbarvení aktivních bodů na plastovém proužku, rozsah alespoň 1-12, rozlišení 1 (počítáno na balení o 100 ks)</t>
  </si>
  <si>
    <t>Kartáč na kádinky</t>
  </si>
  <si>
    <t>Kartáč na kádinky, malý, průměr 60-90 mm</t>
  </si>
  <si>
    <t>Ochranné brýle</t>
  </si>
  <si>
    <t>Brýle na ochranu očí, plastové, vhodné přes dioptrické brýle</t>
  </si>
  <si>
    <t>Digitální stopky</t>
  </si>
  <si>
    <t>Digitální stopky, vodotěsné, přesnost 0,01 s, časový rozsah 12h nebo více</t>
  </si>
  <si>
    <t>Počet kusů</t>
  </si>
  <si>
    <t>Předpokládaná hodnota celkem bez DPH</t>
  </si>
  <si>
    <t>Předpokládaná hodnota za ks</t>
  </si>
  <si>
    <t>Předpokládaná hodnota celkem v Kč bez DPH</t>
  </si>
  <si>
    <t>Špička na mikropipetu, bez filtru, nesterilní, min objem alespoň 5uL, max objem alespoň 200 uL,  balení v sáčku (počítáno pro balení s 1000 ks), pro mikropipety zakoupené v zakázce</t>
  </si>
  <si>
    <t>Špička na mikropipetu, bez filtru, nesterilní, min objem alespoň 100uL, max objem alespoň 1000 uL,  balení v sáčku (počítáno pro balení s 1000 ks), pro mikropipety zakoupené v zakázce</t>
  </si>
  <si>
    <t>Mikrozkumavka plastová, s víčkem, 1,5mL, nesterilní, se zužujícím se dnem, vhodná pro centrifugování (počítáno pro balení s 1000 ks)</t>
  </si>
  <si>
    <t>Nádobka na odběr vzorků, objem 40mL, nesterilní, materiál polypropylen, šroubovací uzávěr (počítáno pro balení s 100 ks)</t>
  </si>
  <si>
    <t>Lodička na vážení (váženka), polystyren, lichoběžník, objem 5mL  (počítáno pro balení s 1000 ks)</t>
  </si>
  <si>
    <t>Interní objednávka ÚJF: 20100693 OJS (MVČR)</t>
  </si>
  <si>
    <t>Č.</t>
  </si>
  <si>
    <t>Požadované technické a funkční vlastnosti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</si>
</sst>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rgb="FF1E4E79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5" fontId="8" fillId="0" borderId="0" applyBorder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2" xfId="0" applyBorder="1"/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164" fontId="1" fillId="5" borderId="12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64" fontId="1" fillId="5" borderId="14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1" fillId="5" borderId="19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wrapText="1"/>
    </xf>
    <xf numFmtId="0" fontId="1" fillId="0" borderId="6" xfId="0" applyNumberFormat="1" applyFont="1" applyFill="1" applyBorder="1" applyAlignment="1">
      <alignment wrapText="1"/>
    </xf>
    <xf numFmtId="0" fontId="1" fillId="4" borderId="1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/>
    <xf numFmtId="0" fontId="1" fillId="0" borderId="4" xfId="0" applyNumberFormat="1" applyFont="1" applyFill="1" applyBorder="1" applyAlignment="1">
      <alignment wrapText="1"/>
    </xf>
    <xf numFmtId="0" fontId="9" fillId="0" borderId="0" xfId="0" applyFont="1" applyAlignment="1">
      <alignment vertical="center"/>
    </xf>
    <xf numFmtId="0" fontId="5" fillId="3" borderId="3" xfId="0" applyFont="1" applyFill="1" applyBorder="1" applyAlignment="1">
      <alignment vertical="center" wrapText="1"/>
    </xf>
    <xf numFmtId="164" fontId="4" fillId="2" borderId="10" xfId="1" applyNumberFormat="1" applyFont="1" applyFill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4" fillId="2" borderId="15" xfId="1" applyNumberFormat="1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" fillId="4" borderId="13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165" fontId="4" fillId="4" borderId="8" xfId="2" applyFont="1" applyFill="1" applyBorder="1" applyAlignment="1">
      <alignment horizontal="center" vertical="center" wrapText="1"/>
    </xf>
  </cellXfs>
  <cellStyles count="3">
    <cellStyle name="Excel Built-in Normal" xfId="2" xr:uid="{3F72B618-BFFF-4371-8269-7F5B43C4B3B9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4"/>
  <sheetViews>
    <sheetView showGridLines="0" tabSelected="1" zoomScaleNormal="100" workbookViewId="0">
      <selection activeCell="L15" sqref="L15"/>
    </sheetView>
  </sheetViews>
  <sheetFormatPr defaultRowHeight="15" x14ac:dyDescent="0.25"/>
  <cols>
    <col min="1" max="1" width="3.7109375" style="3" customWidth="1"/>
    <col min="2" max="2" width="27.85546875" style="5" customWidth="1"/>
    <col min="3" max="3" width="65.42578125" customWidth="1"/>
    <col min="4" max="4" width="6.7109375" style="3" customWidth="1"/>
    <col min="5" max="5" width="15.5703125" style="3" customWidth="1"/>
    <col min="6" max="6" width="15.7109375" customWidth="1"/>
    <col min="7" max="7" width="16" customWidth="1"/>
  </cols>
  <sheetData>
    <row r="1" spans="1:7" ht="18.75" x14ac:dyDescent="0.25">
      <c r="A1" s="11" t="s">
        <v>8</v>
      </c>
      <c r="C1" s="1"/>
      <c r="D1" s="1"/>
      <c r="E1" s="1"/>
      <c r="F1" s="1"/>
      <c r="G1" s="1"/>
    </row>
    <row r="2" spans="1:7" ht="4.5" customHeight="1" x14ac:dyDescent="0.25">
      <c r="A2" s="11"/>
      <c r="C2" s="1"/>
      <c r="D2" s="1"/>
      <c r="E2" s="1"/>
      <c r="F2" s="1"/>
      <c r="G2" s="1"/>
    </row>
    <row r="3" spans="1:7" x14ac:dyDescent="0.25">
      <c r="A3" s="40" t="s">
        <v>125</v>
      </c>
      <c r="C3" s="1"/>
      <c r="D3" s="1"/>
      <c r="E3" s="1"/>
      <c r="F3" s="1"/>
      <c r="G3" s="1"/>
    </row>
    <row r="4" spans="1:7" ht="2.25" customHeight="1" x14ac:dyDescent="0.25">
      <c r="A4" s="40"/>
      <c r="C4" s="1"/>
      <c r="D4" s="1"/>
      <c r="E4" s="1"/>
      <c r="F4" s="1"/>
      <c r="G4" s="1"/>
    </row>
    <row r="5" spans="1:7" ht="15.75" thickBot="1" x14ac:dyDescent="0.3">
      <c r="A5" s="5" t="s">
        <v>7</v>
      </c>
      <c r="C5" s="1"/>
      <c r="D5" s="1"/>
      <c r="E5" s="1"/>
      <c r="F5" s="1"/>
      <c r="G5" s="1"/>
    </row>
    <row r="6" spans="1:7" ht="45.75" thickBot="1" x14ac:dyDescent="0.3">
      <c r="A6" s="41" t="s">
        <v>126</v>
      </c>
      <c r="B6" s="26" t="s">
        <v>0</v>
      </c>
      <c r="C6" s="26" t="s">
        <v>127</v>
      </c>
      <c r="D6" s="42" t="s">
        <v>116</v>
      </c>
      <c r="E6" s="42" t="s">
        <v>117</v>
      </c>
      <c r="F6" s="42" t="s">
        <v>1</v>
      </c>
      <c r="G6" s="43" t="s">
        <v>2</v>
      </c>
    </row>
    <row r="7" spans="1:7" ht="30" x14ac:dyDescent="0.25">
      <c r="A7" s="39">
        <v>1</v>
      </c>
      <c r="B7" s="24" t="s">
        <v>9</v>
      </c>
      <c r="C7" s="20" t="s">
        <v>10</v>
      </c>
      <c r="D7" s="10">
        <v>1</v>
      </c>
      <c r="E7" s="22">
        <f>SUM(D7*C8)</f>
        <v>3752</v>
      </c>
      <c r="F7" s="7"/>
      <c r="G7" s="35"/>
    </row>
    <row r="8" spans="1:7" ht="15.75" thickBot="1" x14ac:dyDescent="0.3">
      <c r="A8" s="34"/>
      <c r="B8" s="30" t="s">
        <v>118</v>
      </c>
      <c r="C8" s="21">
        <v>3752</v>
      </c>
      <c r="D8" s="13"/>
      <c r="E8" s="13"/>
      <c r="F8" s="12"/>
      <c r="G8" s="32"/>
    </row>
    <row r="9" spans="1:7" ht="30.75" thickTop="1" x14ac:dyDescent="0.25">
      <c r="A9" s="33">
        <v>2</v>
      </c>
      <c r="B9" s="25" t="s">
        <v>11</v>
      </c>
      <c r="C9" s="20" t="s">
        <v>12</v>
      </c>
      <c r="D9" s="9">
        <v>1</v>
      </c>
      <c r="E9" s="22">
        <f>SUM(D9*C10)</f>
        <v>4322</v>
      </c>
      <c r="F9" s="7"/>
      <c r="G9" s="31"/>
    </row>
    <row r="10" spans="1:7" ht="15.75" thickBot="1" x14ac:dyDescent="0.3">
      <c r="A10" s="34"/>
      <c r="B10" s="30" t="s">
        <v>118</v>
      </c>
      <c r="C10" s="21">
        <v>4322</v>
      </c>
      <c r="D10" s="13"/>
      <c r="E10" s="13"/>
      <c r="F10" s="12"/>
      <c r="G10" s="32"/>
    </row>
    <row r="11" spans="1:7" ht="30.75" thickTop="1" x14ac:dyDescent="0.25">
      <c r="A11" s="33">
        <v>3</v>
      </c>
      <c r="B11" s="25" t="s">
        <v>13</v>
      </c>
      <c r="C11" s="20" t="s">
        <v>14</v>
      </c>
      <c r="D11" s="10">
        <v>1</v>
      </c>
      <c r="E11" s="22">
        <f>SUM(D11*C12)</f>
        <v>4322</v>
      </c>
      <c r="F11" s="8"/>
      <c r="G11" s="31"/>
    </row>
    <row r="12" spans="1:7" ht="15.75" thickBot="1" x14ac:dyDescent="0.3">
      <c r="A12" s="34"/>
      <c r="B12" s="30" t="s">
        <v>118</v>
      </c>
      <c r="C12" s="21">
        <v>4322</v>
      </c>
      <c r="D12" s="13"/>
      <c r="E12" s="13"/>
      <c r="F12" s="12"/>
      <c r="G12" s="32"/>
    </row>
    <row r="13" spans="1:7" ht="30.75" thickTop="1" x14ac:dyDescent="0.25">
      <c r="A13" s="33">
        <v>4</v>
      </c>
      <c r="B13" s="25" t="s">
        <v>15</v>
      </c>
      <c r="C13" s="20" t="s">
        <v>16</v>
      </c>
      <c r="D13" s="9">
        <v>1</v>
      </c>
      <c r="E13" s="22">
        <f>SUM(D13*C14)</f>
        <v>6867</v>
      </c>
      <c r="F13" s="7"/>
      <c r="G13" s="31"/>
    </row>
    <row r="14" spans="1:7" ht="15.75" thickBot="1" x14ac:dyDescent="0.3">
      <c r="A14" s="34"/>
      <c r="B14" s="30" t="s">
        <v>118</v>
      </c>
      <c r="C14" s="21">
        <v>6867</v>
      </c>
      <c r="D14" s="13"/>
      <c r="E14" s="13"/>
      <c r="F14" s="12"/>
      <c r="G14" s="32"/>
    </row>
    <row r="15" spans="1:7" ht="30.75" thickTop="1" x14ac:dyDescent="0.25">
      <c r="A15" s="33">
        <v>5</v>
      </c>
      <c r="B15" s="25" t="s">
        <v>17</v>
      </c>
      <c r="C15" s="20" t="s">
        <v>18</v>
      </c>
      <c r="D15" s="9">
        <v>1</v>
      </c>
      <c r="E15" s="22">
        <f>SUM(D15*C16)</f>
        <v>6867</v>
      </c>
      <c r="F15" s="7"/>
      <c r="G15" s="31"/>
    </row>
    <row r="16" spans="1:7" ht="15.75" thickBot="1" x14ac:dyDescent="0.3">
      <c r="A16" s="34"/>
      <c r="B16" s="30" t="s">
        <v>118</v>
      </c>
      <c r="C16" s="21">
        <v>6867</v>
      </c>
      <c r="D16" s="13"/>
      <c r="E16" s="13"/>
      <c r="F16" s="12"/>
      <c r="G16" s="32"/>
    </row>
    <row r="17" spans="1:7" ht="30.75" thickTop="1" x14ac:dyDescent="0.25">
      <c r="A17" s="33">
        <v>6</v>
      </c>
      <c r="B17" s="27" t="s">
        <v>19</v>
      </c>
      <c r="C17" s="20" t="s">
        <v>20</v>
      </c>
      <c r="D17" s="9">
        <v>1</v>
      </c>
      <c r="E17" s="22">
        <f>SUM(D17*C18)</f>
        <v>1652</v>
      </c>
      <c r="F17" s="7"/>
      <c r="G17" s="31"/>
    </row>
    <row r="18" spans="1:7" ht="15.75" thickBot="1" x14ac:dyDescent="0.3">
      <c r="A18" s="34"/>
      <c r="B18" s="30" t="s">
        <v>118</v>
      </c>
      <c r="C18" s="21">
        <v>1652</v>
      </c>
      <c r="D18" s="13"/>
      <c r="E18" s="13"/>
      <c r="F18" s="12"/>
      <c r="G18" s="32"/>
    </row>
    <row r="19" spans="1:7" ht="45.75" thickTop="1" x14ac:dyDescent="0.25">
      <c r="A19" s="33">
        <v>7</v>
      </c>
      <c r="B19" s="25" t="s">
        <v>21</v>
      </c>
      <c r="C19" s="20" t="s">
        <v>120</v>
      </c>
      <c r="D19" s="9">
        <v>4</v>
      </c>
      <c r="E19" s="22">
        <f>SUM(D19*C20)</f>
        <v>2479.3388429752067</v>
      </c>
      <c r="F19" s="7"/>
      <c r="G19" s="31"/>
    </row>
    <row r="20" spans="1:7" ht="15.75" thickBot="1" x14ac:dyDescent="0.3">
      <c r="A20" s="34"/>
      <c r="B20" s="30" t="s">
        <v>118</v>
      </c>
      <c r="C20" s="21">
        <v>619.83471074380168</v>
      </c>
      <c r="D20" s="13"/>
      <c r="E20" s="13"/>
      <c r="F20" s="12"/>
      <c r="G20" s="32"/>
    </row>
    <row r="21" spans="1:7" ht="45.75" thickTop="1" x14ac:dyDescent="0.25">
      <c r="A21" s="33">
        <v>8</v>
      </c>
      <c r="B21" s="25" t="s">
        <v>22</v>
      </c>
      <c r="C21" s="20" t="s">
        <v>121</v>
      </c>
      <c r="D21" s="9">
        <v>2</v>
      </c>
      <c r="E21" s="22">
        <f>SUM(D21*C22)</f>
        <v>1172</v>
      </c>
      <c r="F21" s="7"/>
      <c r="G21" s="31"/>
    </row>
    <row r="22" spans="1:7" ht="15.75" thickBot="1" x14ac:dyDescent="0.3">
      <c r="A22" s="34"/>
      <c r="B22" s="30" t="s">
        <v>118</v>
      </c>
      <c r="C22" s="21">
        <v>586</v>
      </c>
      <c r="D22" s="13"/>
      <c r="E22" s="13"/>
      <c r="F22" s="12"/>
      <c r="G22" s="32"/>
    </row>
    <row r="23" spans="1:7" ht="30.75" thickTop="1" x14ac:dyDescent="0.25">
      <c r="A23" s="33">
        <v>9</v>
      </c>
      <c r="B23" s="25" t="s">
        <v>23</v>
      </c>
      <c r="C23" s="20" t="s">
        <v>122</v>
      </c>
      <c r="D23" s="9">
        <v>4</v>
      </c>
      <c r="E23" s="22">
        <f>SUM(D23*C24)</f>
        <v>809.91735537190084</v>
      </c>
      <c r="F23" s="7"/>
      <c r="G23" s="31"/>
    </row>
    <row r="24" spans="1:7" ht="15.75" thickBot="1" x14ac:dyDescent="0.3">
      <c r="A24" s="34"/>
      <c r="B24" s="30" t="s">
        <v>118</v>
      </c>
      <c r="C24" s="21">
        <v>202.47933884297521</v>
      </c>
      <c r="D24" s="13"/>
      <c r="E24" s="13"/>
      <c r="F24" s="12"/>
      <c r="G24" s="32"/>
    </row>
    <row r="25" spans="1:7" ht="30.75" thickTop="1" x14ac:dyDescent="0.25">
      <c r="A25" s="33">
        <v>10</v>
      </c>
      <c r="B25" s="25" t="s">
        <v>24</v>
      </c>
      <c r="C25" s="20" t="s">
        <v>123</v>
      </c>
      <c r="D25" s="9">
        <v>4</v>
      </c>
      <c r="E25" s="22">
        <f>SUM(D25*C26)</f>
        <v>859.50413223140504</v>
      </c>
      <c r="F25" s="7"/>
      <c r="G25" s="31"/>
    </row>
    <row r="26" spans="1:7" ht="15.75" thickBot="1" x14ac:dyDescent="0.3">
      <c r="A26" s="34"/>
      <c r="B26" s="30" t="s">
        <v>118</v>
      </c>
      <c r="C26" s="21">
        <v>214.87603305785126</v>
      </c>
      <c r="D26" s="13"/>
      <c r="E26" s="13"/>
      <c r="F26" s="12"/>
      <c r="G26" s="32"/>
    </row>
    <row r="27" spans="1:7" ht="30.75" thickTop="1" x14ac:dyDescent="0.25">
      <c r="A27" s="33">
        <v>11</v>
      </c>
      <c r="B27" s="25" t="s">
        <v>25</v>
      </c>
      <c r="C27" s="20" t="s">
        <v>26</v>
      </c>
      <c r="D27" s="9">
        <v>70</v>
      </c>
      <c r="E27" s="22">
        <f>SUM(D27*C28)</f>
        <v>1619.8347107438017</v>
      </c>
      <c r="F27" s="7"/>
      <c r="G27" s="31"/>
    </row>
    <row r="28" spans="1:7" ht="15.75" thickBot="1" x14ac:dyDescent="0.3">
      <c r="A28" s="34"/>
      <c r="B28" s="30" t="s">
        <v>118</v>
      </c>
      <c r="C28" s="21">
        <v>23.140495867768596</v>
      </c>
      <c r="D28" s="13"/>
      <c r="E28" s="13"/>
      <c r="F28" s="12"/>
      <c r="G28" s="32"/>
    </row>
    <row r="29" spans="1:7" ht="30.75" thickTop="1" x14ac:dyDescent="0.25">
      <c r="A29" s="33">
        <v>12</v>
      </c>
      <c r="B29" s="25" t="s">
        <v>27</v>
      </c>
      <c r="C29" s="20" t="s">
        <v>28</v>
      </c>
      <c r="D29" s="9">
        <v>25</v>
      </c>
      <c r="E29" s="22">
        <f>SUM(D29*C30)</f>
        <v>1652.8925619834713</v>
      </c>
      <c r="F29" s="7"/>
      <c r="G29" s="31"/>
    </row>
    <row r="30" spans="1:7" ht="15.75" thickBot="1" x14ac:dyDescent="0.3">
      <c r="A30" s="34"/>
      <c r="B30" s="30" t="s">
        <v>118</v>
      </c>
      <c r="C30" s="21">
        <v>66.11570247933885</v>
      </c>
      <c r="D30" s="13"/>
      <c r="E30" s="13"/>
      <c r="F30" s="12"/>
      <c r="G30" s="32"/>
    </row>
    <row r="31" spans="1:7" ht="30.75" thickTop="1" x14ac:dyDescent="0.25">
      <c r="A31" s="33">
        <v>13</v>
      </c>
      <c r="B31" s="25" t="s">
        <v>29</v>
      </c>
      <c r="C31" s="20" t="s">
        <v>30</v>
      </c>
      <c r="D31" s="9">
        <v>1000</v>
      </c>
      <c r="E31" s="22">
        <f>SUM(D31*C32)</f>
        <v>1115.702479338843</v>
      </c>
      <c r="F31" s="7"/>
      <c r="G31" s="31"/>
    </row>
    <row r="32" spans="1:7" ht="15.75" thickBot="1" x14ac:dyDescent="0.3">
      <c r="A32" s="34"/>
      <c r="B32" s="30" t="s">
        <v>118</v>
      </c>
      <c r="C32" s="21">
        <v>1.115702479338843</v>
      </c>
      <c r="D32" s="13"/>
      <c r="E32" s="13"/>
      <c r="F32" s="12"/>
      <c r="G32" s="32"/>
    </row>
    <row r="33" spans="1:7" ht="30.75" thickTop="1" x14ac:dyDescent="0.25">
      <c r="A33" s="33">
        <v>14</v>
      </c>
      <c r="B33" s="25" t="s">
        <v>31</v>
      </c>
      <c r="C33" s="20" t="s">
        <v>32</v>
      </c>
      <c r="D33" s="9">
        <v>2000</v>
      </c>
      <c r="E33" s="22">
        <f>SUM(D33*C34)</f>
        <v>2231.404958677686</v>
      </c>
      <c r="F33" s="7"/>
      <c r="G33" s="31"/>
    </row>
    <row r="34" spans="1:7" ht="15.75" thickBot="1" x14ac:dyDescent="0.3">
      <c r="A34" s="34"/>
      <c r="B34" s="30" t="s">
        <v>118</v>
      </c>
      <c r="C34" s="21">
        <v>1.115702479338843</v>
      </c>
      <c r="D34" s="13"/>
      <c r="E34" s="13"/>
      <c r="F34" s="12"/>
      <c r="G34" s="32"/>
    </row>
    <row r="35" spans="1:7" ht="30.75" thickTop="1" x14ac:dyDescent="0.25">
      <c r="A35" s="33">
        <v>15</v>
      </c>
      <c r="B35" s="25" t="s">
        <v>33</v>
      </c>
      <c r="C35" s="20" t="s">
        <v>34</v>
      </c>
      <c r="D35" s="9">
        <v>5</v>
      </c>
      <c r="E35" s="22">
        <f>SUM(D35*C36)</f>
        <v>785.12396694214885</v>
      </c>
      <c r="F35" s="7"/>
      <c r="G35" s="31"/>
    </row>
    <row r="36" spans="1:7" ht="15.75" thickBot="1" x14ac:dyDescent="0.3">
      <c r="A36" s="34"/>
      <c r="B36" s="30" t="s">
        <v>118</v>
      </c>
      <c r="C36" s="21">
        <v>157.02479338842977</v>
      </c>
      <c r="D36" s="13"/>
      <c r="E36" s="13"/>
      <c r="F36" s="12"/>
      <c r="G36" s="32"/>
    </row>
    <row r="37" spans="1:7" ht="30.75" thickTop="1" x14ac:dyDescent="0.25">
      <c r="A37" s="33">
        <v>16</v>
      </c>
      <c r="B37" s="25" t="s">
        <v>35</v>
      </c>
      <c r="C37" s="20" t="s">
        <v>36</v>
      </c>
      <c r="D37" s="9">
        <v>2</v>
      </c>
      <c r="E37" s="22">
        <f>SUM(D37*C38)</f>
        <v>1099.1735537190084</v>
      </c>
      <c r="F37" s="7"/>
      <c r="G37" s="31"/>
    </row>
    <row r="38" spans="1:7" ht="15.75" thickBot="1" x14ac:dyDescent="0.3">
      <c r="A38" s="34"/>
      <c r="B38" s="30" t="s">
        <v>118</v>
      </c>
      <c r="C38" s="21">
        <v>549.5867768595042</v>
      </c>
      <c r="D38" s="13"/>
      <c r="E38" s="13"/>
      <c r="F38" s="12"/>
      <c r="G38" s="32"/>
    </row>
    <row r="39" spans="1:7" ht="15.75" thickTop="1" x14ac:dyDescent="0.25">
      <c r="A39" s="33">
        <v>17</v>
      </c>
      <c r="B39" s="25" t="s">
        <v>37</v>
      </c>
      <c r="C39" s="20" t="s">
        <v>38</v>
      </c>
      <c r="D39" s="9">
        <v>5</v>
      </c>
      <c r="E39" s="22">
        <f>SUM(D39*C40)</f>
        <v>698.34710743801656</v>
      </c>
      <c r="F39" s="7"/>
      <c r="G39" s="31"/>
    </row>
    <row r="40" spans="1:7" ht="15.75" thickBot="1" x14ac:dyDescent="0.3">
      <c r="A40" s="34"/>
      <c r="B40" s="30" t="s">
        <v>118</v>
      </c>
      <c r="C40" s="21">
        <v>139.6694214876033</v>
      </c>
      <c r="D40" s="13"/>
      <c r="E40" s="13"/>
      <c r="F40" s="12"/>
      <c r="G40" s="32"/>
    </row>
    <row r="41" spans="1:7" ht="30.75" thickTop="1" x14ac:dyDescent="0.25">
      <c r="A41" s="33">
        <v>18</v>
      </c>
      <c r="B41" s="25" t="s">
        <v>39</v>
      </c>
      <c r="C41" s="20" t="s">
        <v>40</v>
      </c>
      <c r="D41" s="9">
        <v>3</v>
      </c>
      <c r="E41" s="22">
        <f>SUM(D41*C42)</f>
        <v>669.42148760330588</v>
      </c>
      <c r="F41" s="7"/>
      <c r="G41" s="31"/>
    </row>
    <row r="42" spans="1:7" ht="15.75" thickBot="1" x14ac:dyDescent="0.3">
      <c r="A42" s="34"/>
      <c r="B42" s="30" t="s">
        <v>118</v>
      </c>
      <c r="C42" s="21">
        <v>223.14049586776861</v>
      </c>
      <c r="D42" s="13"/>
      <c r="E42" s="13"/>
      <c r="F42" s="12"/>
      <c r="G42" s="32"/>
    </row>
    <row r="43" spans="1:7" ht="30.75" thickTop="1" x14ac:dyDescent="0.25">
      <c r="A43" s="33">
        <v>19</v>
      </c>
      <c r="B43" s="25" t="s">
        <v>41</v>
      </c>
      <c r="C43" s="20" t="s">
        <v>42</v>
      </c>
      <c r="D43" s="9">
        <v>2</v>
      </c>
      <c r="E43" s="22">
        <f>SUM(D43*C44)</f>
        <v>495.86776859504135</v>
      </c>
      <c r="F43" s="7"/>
      <c r="G43" s="31"/>
    </row>
    <row r="44" spans="1:7" ht="15.75" thickBot="1" x14ac:dyDescent="0.3">
      <c r="A44" s="34"/>
      <c r="B44" s="30" t="s">
        <v>118</v>
      </c>
      <c r="C44" s="21">
        <v>247.93388429752068</v>
      </c>
      <c r="D44" s="13"/>
      <c r="E44" s="13"/>
      <c r="F44" s="12"/>
      <c r="G44" s="32"/>
    </row>
    <row r="45" spans="1:7" ht="30.75" thickTop="1" x14ac:dyDescent="0.25">
      <c r="A45" s="33">
        <v>20</v>
      </c>
      <c r="B45" s="25" t="s">
        <v>43</v>
      </c>
      <c r="C45" s="20" t="s">
        <v>44</v>
      </c>
      <c r="D45" s="9">
        <v>5</v>
      </c>
      <c r="E45" s="22">
        <f>SUM(D45*C46)</f>
        <v>161.15702479338842</v>
      </c>
      <c r="F45" s="7"/>
      <c r="G45" s="31"/>
    </row>
    <row r="46" spans="1:7" ht="15.75" thickBot="1" x14ac:dyDescent="0.3">
      <c r="A46" s="34"/>
      <c r="B46" s="30" t="s">
        <v>118</v>
      </c>
      <c r="C46" s="21">
        <v>32.231404958677686</v>
      </c>
      <c r="D46" s="13"/>
      <c r="E46" s="13"/>
      <c r="F46" s="12"/>
      <c r="G46" s="32"/>
    </row>
    <row r="47" spans="1:7" ht="30.75" thickTop="1" x14ac:dyDescent="0.25">
      <c r="A47" s="33">
        <v>21</v>
      </c>
      <c r="B47" s="25" t="s">
        <v>45</v>
      </c>
      <c r="C47" s="20" t="s">
        <v>46</v>
      </c>
      <c r="D47" s="9">
        <v>3</v>
      </c>
      <c r="E47" s="22">
        <f>SUM(D47*C48)</f>
        <v>156.198347107438</v>
      </c>
      <c r="F47" s="7"/>
      <c r="G47" s="31"/>
    </row>
    <row r="48" spans="1:7" ht="15.75" thickBot="1" x14ac:dyDescent="0.3">
      <c r="A48" s="34"/>
      <c r="B48" s="30" t="s">
        <v>118</v>
      </c>
      <c r="C48" s="21">
        <v>52.066115702479337</v>
      </c>
      <c r="D48" s="13"/>
      <c r="E48" s="13"/>
      <c r="F48" s="12"/>
      <c r="G48" s="32"/>
    </row>
    <row r="49" spans="1:7" ht="30.75" thickTop="1" x14ac:dyDescent="0.25">
      <c r="A49" s="33">
        <v>22</v>
      </c>
      <c r="B49" s="25" t="s">
        <v>47</v>
      </c>
      <c r="C49" s="20" t="s">
        <v>48</v>
      </c>
      <c r="D49" s="9">
        <v>2</v>
      </c>
      <c r="E49" s="22">
        <f>SUM(D49*C50)</f>
        <v>178.51239669421489</v>
      </c>
      <c r="F49" s="7"/>
      <c r="G49" s="31"/>
    </row>
    <row r="50" spans="1:7" ht="15.75" thickBot="1" x14ac:dyDescent="0.3">
      <c r="A50" s="34"/>
      <c r="B50" s="30" t="s">
        <v>118</v>
      </c>
      <c r="C50" s="21">
        <v>89.256198347107443</v>
      </c>
      <c r="D50" s="13"/>
      <c r="E50" s="13"/>
      <c r="F50" s="12"/>
      <c r="G50" s="32"/>
    </row>
    <row r="51" spans="1:7" ht="30.75" thickTop="1" x14ac:dyDescent="0.25">
      <c r="A51" s="33">
        <v>23</v>
      </c>
      <c r="B51" s="25" t="s">
        <v>49</v>
      </c>
      <c r="C51" s="20" t="s">
        <v>50</v>
      </c>
      <c r="D51" s="9">
        <v>2</v>
      </c>
      <c r="E51" s="22">
        <f>SUM(D51*C52)</f>
        <v>282.64462809917359</v>
      </c>
      <c r="F51" s="7"/>
      <c r="G51" s="31"/>
    </row>
    <row r="52" spans="1:7" ht="15.75" thickBot="1" x14ac:dyDescent="0.3">
      <c r="A52" s="34"/>
      <c r="B52" s="30" t="s">
        <v>118</v>
      </c>
      <c r="C52" s="21">
        <v>141.32231404958679</v>
      </c>
      <c r="D52" s="13"/>
      <c r="E52" s="13"/>
      <c r="F52" s="12"/>
      <c r="G52" s="32"/>
    </row>
    <row r="53" spans="1:7" ht="15.75" thickTop="1" x14ac:dyDescent="0.25">
      <c r="A53" s="33">
        <v>24</v>
      </c>
      <c r="B53" s="25" t="s">
        <v>51</v>
      </c>
      <c r="C53" s="20" t="s">
        <v>52</v>
      </c>
      <c r="D53" s="9">
        <v>5</v>
      </c>
      <c r="E53" s="22">
        <f>SUM(D53*C54)</f>
        <v>177.68595041322314</v>
      </c>
      <c r="F53" s="7"/>
      <c r="G53" s="31"/>
    </row>
    <row r="54" spans="1:7" ht="15.75" thickBot="1" x14ac:dyDescent="0.3">
      <c r="A54" s="34"/>
      <c r="B54" s="30" t="s">
        <v>118</v>
      </c>
      <c r="C54" s="21">
        <v>35.537190082644628</v>
      </c>
      <c r="D54" s="13"/>
      <c r="E54" s="13"/>
      <c r="F54" s="12"/>
      <c r="G54" s="32"/>
    </row>
    <row r="55" spans="1:7" ht="15.75" thickTop="1" x14ac:dyDescent="0.25">
      <c r="A55" s="33">
        <v>25</v>
      </c>
      <c r="B55" s="25" t="s">
        <v>53</v>
      </c>
      <c r="C55" s="20" t="s">
        <v>54</v>
      </c>
      <c r="D55" s="9">
        <v>5</v>
      </c>
      <c r="E55" s="22">
        <f>SUM(D55*C56)</f>
        <v>161.15702479338842</v>
      </c>
      <c r="F55" s="7"/>
      <c r="G55" s="31"/>
    </row>
    <row r="56" spans="1:7" ht="15.75" thickBot="1" x14ac:dyDescent="0.3">
      <c r="A56" s="34"/>
      <c r="B56" s="30" t="s">
        <v>118</v>
      </c>
      <c r="C56" s="21">
        <v>32.231404958677686</v>
      </c>
      <c r="D56" s="13"/>
      <c r="E56" s="13"/>
      <c r="F56" s="12"/>
      <c r="G56" s="32"/>
    </row>
    <row r="57" spans="1:7" ht="15.75" thickTop="1" x14ac:dyDescent="0.25">
      <c r="A57" s="33">
        <v>26</v>
      </c>
      <c r="B57" s="25" t="s">
        <v>55</v>
      </c>
      <c r="C57" s="20" t="s">
        <v>56</v>
      </c>
      <c r="D57" s="9">
        <v>3</v>
      </c>
      <c r="E57" s="22">
        <f>SUM(D57*C58)</f>
        <v>141</v>
      </c>
      <c r="F57" s="7"/>
      <c r="G57" s="31"/>
    </row>
    <row r="58" spans="1:7" ht="15.75" thickBot="1" x14ac:dyDescent="0.3">
      <c r="A58" s="34"/>
      <c r="B58" s="30" t="s">
        <v>118</v>
      </c>
      <c r="C58" s="21">
        <v>47</v>
      </c>
      <c r="D58" s="13"/>
      <c r="E58" s="13"/>
      <c r="F58" s="12"/>
      <c r="G58" s="32"/>
    </row>
    <row r="59" spans="1:7" ht="30.75" thickTop="1" x14ac:dyDescent="0.25">
      <c r="A59" s="33">
        <v>27</v>
      </c>
      <c r="B59" s="25" t="s">
        <v>57</v>
      </c>
      <c r="C59" s="20" t="s">
        <v>58</v>
      </c>
      <c r="D59" s="9">
        <v>2</v>
      </c>
      <c r="E59" s="22">
        <f>SUM(D59*C60)</f>
        <v>148.7603305785124</v>
      </c>
      <c r="F59" s="7"/>
      <c r="G59" s="31"/>
    </row>
    <row r="60" spans="1:7" ht="15.75" thickBot="1" x14ac:dyDescent="0.3">
      <c r="A60" s="34"/>
      <c r="B60" s="30" t="s">
        <v>118</v>
      </c>
      <c r="C60" s="21">
        <v>74.380165289256198</v>
      </c>
      <c r="D60" s="13"/>
      <c r="E60" s="13"/>
      <c r="F60" s="12"/>
      <c r="G60" s="32"/>
    </row>
    <row r="61" spans="1:7" ht="30.75" thickTop="1" x14ac:dyDescent="0.25">
      <c r="A61" s="33">
        <v>28</v>
      </c>
      <c r="B61" s="25" t="s">
        <v>59</v>
      </c>
      <c r="C61" s="20" t="s">
        <v>60</v>
      </c>
      <c r="D61" s="9">
        <v>2</v>
      </c>
      <c r="E61" s="22">
        <f>SUM(D61*C62)</f>
        <v>252.89256198347107</v>
      </c>
      <c r="F61" s="7"/>
      <c r="G61" s="31"/>
    </row>
    <row r="62" spans="1:7" ht="15.75" thickBot="1" x14ac:dyDescent="0.3">
      <c r="A62" s="34"/>
      <c r="B62" s="30" t="s">
        <v>118</v>
      </c>
      <c r="C62" s="21">
        <v>126.44628099173553</v>
      </c>
      <c r="D62" s="13"/>
      <c r="E62" s="13"/>
      <c r="F62" s="12"/>
      <c r="G62" s="32"/>
    </row>
    <row r="63" spans="1:7" ht="30.75" thickTop="1" x14ac:dyDescent="0.25">
      <c r="A63" s="33">
        <v>29</v>
      </c>
      <c r="B63" s="25" t="s">
        <v>61</v>
      </c>
      <c r="C63" s="20" t="s">
        <v>62</v>
      </c>
      <c r="D63" s="9">
        <v>2</v>
      </c>
      <c r="E63" s="22">
        <f>SUM(D63*C64)</f>
        <v>849.5867768595042</v>
      </c>
      <c r="F63" s="7"/>
      <c r="G63" s="31"/>
    </row>
    <row r="64" spans="1:7" ht="15.75" thickBot="1" x14ac:dyDescent="0.3">
      <c r="A64" s="34"/>
      <c r="B64" s="30" t="s">
        <v>118</v>
      </c>
      <c r="C64" s="21">
        <v>424.7933884297521</v>
      </c>
      <c r="D64" s="13"/>
      <c r="E64" s="13"/>
      <c r="F64" s="12"/>
      <c r="G64" s="32"/>
    </row>
    <row r="65" spans="1:7" ht="30.75" thickTop="1" x14ac:dyDescent="0.25">
      <c r="A65" s="33">
        <v>30</v>
      </c>
      <c r="B65" s="25" t="s">
        <v>63</v>
      </c>
      <c r="C65" s="20" t="s">
        <v>64</v>
      </c>
      <c r="D65" s="9">
        <v>3</v>
      </c>
      <c r="E65" s="22">
        <f>SUM(D65*C66)</f>
        <v>292.56198347107437</v>
      </c>
      <c r="F65" s="7"/>
      <c r="G65" s="31"/>
    </row>
    <row r="66" spans="1:7" ht="15.75" thickBot="1" x14ac:dyDescent="0.3">
      <c r="A66" s="34"/>
      <c r="B66" s="30" t="s">
        <v>118</v>
      </c>
      <c r="C66" s="21">
        <v>97.52066115702479</v>
      </c>
      <c r="D66" s="13"/>
      <c r="E66" s="13"/>
      <c r="F66" s="12"/>
      <c r="G66" s="32"/>
    </row>
    <row r="67" spans="1:7" ht="30.75" thickTop="1" x14ac:dyDescent="0.25">
      <c r="A67" s="33">
        <v>31</v>
      </c>
      <c r="B67" s="25" t="s">
        <v>65</v>
      </c>
      <c r="C67" s="20" t="s">
        <v>66</v>
      </c>
      <c r="D67" s="9">
        <v>2</v>
      </c>
      <c r="E67" s="22">
        <f>SUM(D67*C68)</f>
        <v>206.61157024793388</v>
      </c>
      <c r="F67" s="7"/>
      <c r="G67" s="31"/>
    </row>
    <row r="68" spans="1:7" ht="15.75" thickBot="1" x14ac:dyDescent="0.3">
      <c r="A68" s="34"/>
      <c r="B68" s="30" t="s">
        <v>118</v>
      </c>
      <c r="C68" s="21">
        <v>103.30578512396694</v>
      </c>
      <c r="D68" s="13"/>
      <c r="E68" s="13"/>
      <c r="F68" s="12"/>
      <c r="G68" s="32"/>
    </row>
    <row r="69" spans="1:7" ht="30.75" thickTop="1" x14ac:dyDescent="0.25">
      <c r="A69" s="33">
        <v>32</v>
      </c>
      <c r="B69" s="25" t="s">
        <v>67</v>
      </c>
      <c r="C69" s="20" t="s">
        <v>68</v>
      </c>
      <c r="D69" s="9">
        <v>3</v>
      </c>
      <c r="E69" s="22">
        <f>SUM(D69*C70)</f>
        <v>329.75206611570246</v>
      </c>
      <c r="F69" s="7"/>
      <c r="G69" s="31"/>
    </row>
    <row r="70" spans="1:7" ht="15.75" thickBot="1" x14ac:dyDescent="0.3">
      <c r="A70" s="34"/>
      <c r="B70" s="30" t="s">
        <v>118</v>
      </c>
      <c r="C70" s="21">
        <v>109.91735537190083</v>
      </c>
      <c r="D70" s="13"/>
      <c r="E70" s="13"/>
      <c r="F70" s="12"/>
      <c r="G70" s="32"/>
    </row>
    <row r="71" spans="1:7" ht="30.75" thickTop="1" x14ac:dyDescent="0.25">
      <c r="A71" s="33">
        <v>33</v>
      </c>
      <c r="B71" s="25" t="s">
        <v>69</v>
      </c>
      <c r="C71" s="20" t="s">
        <v>70</v>
      </c>
      <c r="D71" s="9">
        <v>1</v>
      </c>
      <c r="E71" s="22">
        <f>SUM(D71*C72)</f>
        <v>107.11</v>
      </c>
      <c r="F71" s="7"/>
      <c r="G71" s="31"/>
    </row>
    <row r="72" spans="1:7" ht="15.75" thickBot="1" x14ac:dyDescent="0.3">
      <c r="A72" s="34"/>
      <c r="B72" s="30" t="s">
        <v>118</v>
      </c>
      <c r="C72" s="21">
        <v>107.11</v>
      </c>
      <c r="D72" s="13"/>
      <c r="E72" s="13"/>
      <c r="F72" s="12"/>
      <c r="G72" s="32"/>
    </row>
    <row r="73" spans="1:7" ht="30.75" thickTop="1" x14ac:dyDescent="0.25">
      <c r="A73" s="33">
        <v>34</v>
      </c>
      <c r="B73" s="25" t="s">
        <v>71</v>
      </c>
      <c r="C73" s="20" t="s">
        <v>72</v>
      </c>
      <c r="D73" s="9">
        <v>3</v>
      </c>
      <c r="E73" s="22">
        <f>SUM(D73*C74)</f>
        <v>669.42148760330588</v>
      </c>
      <c r="F73" s="7"/>
      <c r="G73" s="31"/>
    </row>
    <row r="74" spans="1:7" ht="15.75" thickBot="1" x14ac:dyDescent="0.3">
      <c r="A74" s="34"/>
      <c r="B74" s="30" t="s">
        <v>118</v>
      </c>
      <c r="C74" s="21">
        <v>223.14049586776861</v>
      </c>
      <c r="D74" s="13"/>
      <c r="E74" s="13"/>
      <c r="F74" s="12"/>
      <c r="G74" s="32"/>
    </row>
    <row r="75" spans="1:7" ht="30.75" thickTop="1" x14ac:dyDescent="0.25">
      <c r="A75" s="33">
        <v>35</v>
      </c>
      <c r="B75" s="25" t="s">
        <v>73</v>
      </c>
      <c r="C75" s="20" t="s">
        <v>74</v>
      </c>
      <c r="D75" s="9">
        <v>5</v>
      </c>
      <c r="E75" s="22">
        <f>SUM(D75*C76)</f>
        <v>1107.4380165289258</v>
      </c>
      <c r="F75" s="7"/>
      <c r="G75" s="31"/>
    </row>
    <row r="76" spans="1:7" ht="15.75" thickBot="1" x14ac:dyDescent="0.3">
      <c r="A76" s="34"/>
      <c r="B76" s="30" t="s">
        <v>118</v>
      </c>
      <c r="C76" s="21">
        <v>221.48760330578514</v>
      </c>
      <c r="D76" s="13"/>
      <c r="E76" s="13"/>
      <c r="F76" s="12"/>
      <c r="G76" s="32"/>
    </row>
    <row r="77" spans="1:7" ht="30.75" thickTop="1" x14ac:dyDescent="0.25">
      <c r="A77" s="33">
        <v>36</v>
      </c>
      <c r="B77" s="25" t="s">
        <v>75</v>
      </c>
      <c r="C77" s="20" t="s">
        <v>76</v>
      </c>
      <c r="D77" s="9">
        <v>20</v>
      </c>
      <c r="E77" s="22">
        <f>SUM(D77*C78)</f>
        <v>4049.5867768595044</v>
      </c>
      <c r="F77" s="7"/>
      <c r="G77" s="31"/>
    </row>
    <row r="78" spans="1:7" ht="15.75" thickBot="1" x14ac:dyDescent="0.3">
      <c r="A78" s="34"/>
      <c r="B78" s="30" t="s">
        <v>118</v>
      </c>
      <c r="C78" s="21">
        <v>202.47933884297521</v>
      </c>
      <c r="D78" s="13"/>
      <c r="E78" s="13"/>
      <c r="F78" s="12"/>
      <c r="G78" s="32"/>
    </row>
    <row r="79" spans="1:7" ht="30.75" thickTop="1" x14ac:dyDescent="0.25">
      <c r="A79" s="33">
        <v>37</v>
      </c>
      <c r="B79" s="25" t="s">
        <v>77</v>
      </c>
      <c r="C79" s="20" t="s">
        <v>78</v>
      </c>
      <c r="D79" s="9">
        <v>10</v>
      </c>
      <c r="E79" s="22">
        <f>SUM(D79*C80)</f>
        <v>2206.6115702479337</v>
      </c>
      <c r="F79" s="7"/>
      <c r="G79" s="31"/>
    </row>
    <row r="80" spans="1:7" ht="15.75" thickBot="1" x14ac:dyDescent="0.3">
      <c r="A80" s="34"/>
      <c r="B80" s="30" t="s">
        <v>118</v>
      </c>
      <c r="C80" s="21">
        <v>220.6611570247934</v>
      </c>
      <c r="D80" s="13"/>
      <c r="E80" s="13"/>
      <c r="F80" s="12"/>
      <c r="G80" s="32"/>
    </row>
    <row r="81" spans="1:7" ht="30.75" thickTop="1" x14ac:dyDescent="0.25">
      <c r="A81" s="33">
        <v>38</v>
      </c>
      <c r="B81" s="25" t="s">
        <v>79</v>
      </c>
      <c r="C81" s="20" t="s">
        <v>80</v>
      </c>
      <c r="D81" s="9">
        <v>3</v>
      </c>
      <c r="E81" s="22">
        <f>SUM(D81*C82)</f>
        <v>681.81818181818187</v>
      </c>
      <c r="F81" s="7"/>
      <c r="G81" s="31"/>
    </row>
    <row r="82" spans="1:7" ht="15.75" thickBot="1" x14ac:dyDescent="0.3">
      <c r="A82" s="34"/>
      <c r="B82" s="30" t="s">
        <v>118</v>
      </c>
      <c r="C82" s="21">
        <v>227.27272727272728</v>
      </c>
      <c r="D82" s="13"/>
      <c r="E82" s="13"/>
      <c r="F82" s="12"/>
      <c r="G82" s="32"/>
    </row>
    <row r="83" spans="1:7" ht="15.75" thickTop="1" x14ac:dyDescent="0.25">
      <c r="A83" s="33">
        <v>39</v>
      </c>
      <c r="B83" s="25" t="s">
        <v>81</v>
      </c>
      <c r="C83" s="20" t="s">
        <v>82</v>
      </c>
      <c r="D83" s="9">
        <v>5</v>
      </c>
      <c r="E83" s="22">
        <f>SUM(D83*C84)</f>
        <v>41.32231404958678</v>
      </c>
      <c r="F83" s="7"/>
      <c r="G83" s="31"/>
    </row>
    <row r="84" spans="1:7" ht="15.75" thickBot="1" x14ac:dyDescent="0.3">
      <c r="A84" s="34"/>
      <c r="B84" s="30" t="s">
        <v>118</v>
      </c>
      <c r="C84" s="21">
        <v>8.2644628099173563</v>
      </c>
      <c r="D84" s="13"/>
      <c r="E84" s="13"/>
      <c r="F84" s="12"/>
      <c r="G84" s="32"/>
    </row>
    <row r="85" spans="1:7" ht="15.75" thickTop="1" x14ac:dyDescent="0.25">
      <c r="A85" s="33">
        <v>40</v>
      </c>
      <c r="B85" s="25" t="s">
        <v>83</v>
      </c>
      <c r="C85" s="20" t="s">
        <v>84</v>
      </c>
      <c r="D85" s="9">
        <v>20</v>
      </c>
      <c r="E85" s="22">
        <f>SUM(D85*C86)</f>
        <v>231.40495867768595</v>
      </c>
      <c r="F85" s="7"/>
      <c r="G85" s="31"/>
    </row>
    <row r="86" spans="1:7" ht="15.75" thickBot="1" x14ac:dyDescent="0.3">
      <c r="A86" s="34"/>
      <c r="B86" s="30" t="s">
        <v>118</v>
      </c>
      <c r="C86" s="21">
        <v>11.570247933884298</v>
      </c>
      <c r="D86" s="13"/>
      <c r="E86" s="13"/>
      <c r="F86" s="12"/>
      <c r="G86" s="32"/>
    </row>
    <row r="87" spans="1:7" ht="15.75" thickTop="1" x14ac:dyDescent="0.25">
      <c r="A87" s="33">
        <v>41</v>
      </c>
      <c r="B87" s="25" t="s">
        <v>85</v>
      </c>
      <c r="C87" s="20" t="s">
        <v>86</v>
      </c>
      <c r="D87" s="9">
        <v>10</v>
      </c>
      <c r="E87" s="22">
        <f>SUM(D87*C88)</f>
        <v>132.2314049586777</v>
      </c>
      <c r="F87" s="7"/>
      <c r="G87" s="31"/>
    </row>
    <row r="88" spans="1:7" ht="15.75" thickBot="1" x14ac:dyDescent="0.3">
      <c r="A88" s="34"/>
      <c r="B88" s="30" t="s">
        <v>118</v>
      </c>
      <c r="C88" s="21">
        <v>13.223140495867769</v>
      </c>
      <c r="D88" s="13"/>
      <c r="E88" s="13"/>
      <c r="F88" s="12"/>
      <c r="G88" s="32"/>
    </row>
    <row r="89" spans="1:7" ht="15.75" thickTop="1" x14ac:dyDescent="0.25">
      <c r="A89" s="33">
        <v>42</v>
      </c>
      <c r="B89" s="25" t="s">
        <v>87</v>
      </c>
      <c r="C89" s="20" t="s">
        <v>88</v>
      </c>
      <c r="D89" s="9">
        <v>5</v>
      </c>
      <c r="E89" s="22">
        <f>SUM(D89*C90)</f>
        <v>70.247933884297524</v>
      </c>
      <c r="F89" s="7"/>
      <c r="G89" s="31"/>
    </row>
    <row r="90" spans="1:7" ht="15.75" thickBot="1" x14ac:dyDescent="0.3">
      <c r="A90" s="34"/>
      <c r="B90" s="30" t="s">
        <v>118</v>
      </c>
      <c r="C90" s="21">
        <v>14.049586776859504</v>
      </c>
      <c r="D90" s="13"/>
      <c r="E90" s="13"/>
      <c r="F90" s="12"/>
      <c r="G90" s="32"/>
    </row>
    <row r="91" spans="1:7" ht="30.75" thickTop="1" x14ac:dyDescent="0.25">
      <c r="A91" s="33">
        <v>43</v>
      </c>
      <c r="B91" s="25" t="s">
        <v>89</v>
      </c>
      <c r="C91" s="20" t="s">
        <v>124</v>
      </c>
      <c r="D91" s="9">
        <v>2</v>
      </c>
      <c r="E91" s="22">
        <f>SUM(D91*C92)</f>
        <v>3347.1074380165292</v>
      </c>
      <c r="F91" s="7"/>
      <c r="G91" s="31"/>
    </row>
    <row r="92" spans="1:7" ht="15.75" thickBot="1" x14ac:dyDescent="0.3">
      <c r="A92" s="34"/>
      <c r="B92" s="30" t="s">
        <v>118</v>
      </c>
      <c r="C92" s="21">
        <v>1673.5537190082646</v>
      </c>
      <c r="D92" s="13"/>
      <c r="E92" s="13"/>
      <c r="F92" s="12"/>
      <c r="G92" s="32"/>
    </row>
    <row r="93" spans="1:7" ht="30.75" thickTop="1" x14ac:dyDescent="0.25">
      <c r="A93" s="33">
        <v>44</v>
      </c>
      <c r="B93" s="25" t="s">
        <v>90</v>
      </c>
      <c r="C93" s="20" t="s">
        <v>91</v>
      </c>
      <c r="D93" s="9">
        <v>2</v>
      </c>
      <c r="E93" s="22">
        <f>SUM(D93*C94)</f>
        <v>404.95867768595042</v>
      </c>
      <c r="F93" s="7"/>
      <c r="G93" s="31"/>
    </row>
    <row r="94" spans="1:7" ht="15.75" thickBot="1" x14ac:dyDescent="0.3">
      <c r="A94" s="34"/>
      <c r="B94" s="30" t="s">
        <v>118</v>
      </c>
      <c r="C94" s="21">
        <v>202.47933884297521</v>
      </c>
      <c r="D94" s="13"/>
      <c r="E94" s="13"/>
      <c r="F94" s="12"/>
      <c r="G94" s="32"/>
    </row>
    <row r="95" spans="1:7" ht="15.75" thickTop="1" x14ac:dyDescent="0.25">
      <c r="A95" s="33">
        <v>45</v>
      </c>
      <c r="B95" s="25" t="s">
        <v>92</v>
      </c>
      <c r="C95" s="20" t="s">
        <v>93</v>
      </c>
      <c r="D95" s="9">
        <v>3</v>
      </c>
      <c r="E95" s="22">
        <f>SUM(D95*C96)</f>
        <v>595.04132231404958</v>
      </c>
      <c r="F95" s="7"/>
      <c r="G95" s="31"/>
    </row>
    <row r="96" spans="1:7" ht="15.75" thickBot="1" x14ac:dyDescent="0.3">
      <c r="A96" s="34"/>
      <c r="B96" s="30" t="s">
        <v>118</v>
      </c>
      <c r="C96" s="21">
        <v>198.34710743801654</v>
      </c>
      <c r="D96" s="13"/>
      <c r="E96" s="13"/>
      <c r="F96" s="12"/>
      <c r="G96" s="32"/>
    </row>
    <row r="97" spans="1:7" ht="30.75" thickTop="1" x14ac:dyDescent="0.25">
      <c r="A97" s="33">
        <v>46</v>
      </c>
      <c r="B97" s="25" t="s">
        <v>94</v>
      </c>
      <c r="C97" s="20" t="s">
        <v>95</v>
      </c>
      <c r="D97" s="9">
        <v>10</v>
      </c>
      <c r="E97" s="22">
        <f>SUM(D97*C98)</f>
        <v>103.30578512396696</v>
      </c>
      <c r="F97" s="7"/>
      <c r="G97" s="31"/>
    </row>
    <row r="98" spans="1:7" ht="15.75" thickBot="1" x14ac:dyDescent="0.3">
      <c r="A98" s="34"/>
      <c r="B98" s="30" t="s">
        <v>118</v>
      </c>
      <c r="C98" s="21">
        <v>10.330578512396695</v>
      </c>
      <c r="D98" s="13"/>
      <c r="E98" s="13"/>
      <c r="F98" s="12"/>
      <c r="G98" s="32"/>
    </row>
    <row r="99" spans="1:7" ht="30.75" thickTop="1" x14ac:dyDescent="0.25">
      <c r="A99" s="33">
        <v>47</v>
      </c>
      <c r="B99" s="25" t="s">
        <v>96</v>
      </c>
      <c r="C99" s="20" t="s">
        <v>97</v>
      </c>
      <c r="D99" s="9">
        <v>5</v>
      </c>
      <c r="E99" s="22">
        <f>SUM(D99*C100)</f>
        <v>152.89256198347107</v>
      </c>
      <c r="F99" s="7"/>
      <c r="G99" s="31"/>
    </row>
    <row r="100" spans="1:7" ht="15.75" thickBot="1" x14ac:dyDescent="0.3">
      <c r="A100" s="34"/>
      <c r="B100" s="30" t="s">
        <v>118</v>
      </c>
      <c r="C100" s="21">
        <v>30.578512396694215</v>
      </c>
      <c r="D100" s="13"/>
      <c r="E100" s="13"/>
      <c r="F100" s="12"/>
      <c r="G100" s="32"/>
    </row>
    <row r="101" spans="1:7" ht="30.75" thickTop="1" x14ac:dyDescent="0.25">
      <c r="A101" s="33">
        <v>48</v>
      </c>
      <c r="B101" s="25" t="s">
        <v>98</v>
      </c>
      <c r="C101" s="20" t="s">
        <v>99</v>
      </c>
      <c r="D101" s="9">
        <v>2</v>
      </c>
      <c r="E101" s="22">
        <f>SUM(D101*C102)</f>
        <v>975.20661157024801</v>
      </c>
      <c r="F101" s="7"/>
      <c r="G101" s="31"/>
    </row>
    <row r="102" spans="1:7" ht="15.75" thickBot="1" x14ac:dyDescent="0.3">
      <c r="A102" s="34"/>
      <c r="B102" s="30" t="s">
        <v>118</v>
      </c>
      <c r="C102" s="21">
        <v>487.60330578512401</v>
      </c>
      <c r="D102" s="13"/>
      <c r="E102" s="13"/>
      <c r="F102" s="12"/>
      <c r="G102" s="32"/>
    </row>
    <row r="103" spans="1:7" ht="30.75" thickTop="1" x14ac:dyDescent="0.25">
      <c r="A103" s="33">
        <v>49</v>
      </c>
      <c r="B103" s="25" t="s">
        <v>100</v>
      </c>
      <c r="C103" s="20" t="s">
        <v>101</v>
      </c>
      <c r="D103" s="9">
        <v>15</v>
      </c>
      <c r="E103" s="22">
        <f>SUM(D103*C104)</f>
        <v>334.71074380165294</v>
      </c>
      <c r="F103" s="7"/>
      <c r="G103" s="31"/>
    </row>
    <row r="104" spans="1:7" ht="15.75" thickBot="1" x14ac:dyDescent="0.3">
      <c r="A104" s="34"/>
      <c r="B104" s="30" t="s">
        <v>118</v>
      </c>
      <c r="C104" s="21">
        <v>22.314049586776861</v>
      </c>
      <c r="D104" s="13"/>
      <c r="E104" s="13"/>
      <c r="F104" s="12"/>
      <c r="G104" s="32"/>
    </row>
    <row r="105" spans="1:7" ht="30.75" thickTop="1" x14ac:dyDescent="0.25">
      <c r="A105" s="33">
        <v>50</v>
      </c>
      <c r="B105" s="25" t="s">
        <v>102</v>
      </c>
      <c r="C105" s="20" t="s">
        <v>103</v>
      </c>
      <c r="D105" s="9">
        <v>10</v>
      </c>
      <c r="E105" s="22">
        <f>SUM(D105*C106)</f>
        <v>256.19834710743805</v>
      </c>
      <c r="F105" s="7"/>
      <c r="G105" s="31"/>
    </row>
    <row r="106" spans="1:7" ht="15.75" thickBot="1" x14ac:dyDescent="0.3">
      <c r="A106" s="34"/>
      <c r="B106" s="30" t="s">
        <v>118</v>
      </c>
      <c r="C106" s="21">
        <v>25.619834710743802</v>
      </c>
      <c r="D106" s="13"/>
      <c r="E106" s="13"/>
      <c r="F106" s="12"/>
      <c r="G106" s="32"/>
    </row>
    <row r="107" spans="1:7" ht="30.75" thickTop="1" x14ac:dyDescent="0.25">
      <c r="A107" s="33">
        <v>51</v>
      </c>
      <c r="B107" s="25" t="s">
        <v>104</v>
      </c>
      <c r="C107" s="20" t="s">
        <v>105</v>
      </c>
      <c r="D107" s="9">
        <v>5</v>
      </c>
      <c r="E107" s="22">
        <f>SUM(D107*C108)</f>
        <v>136.36363636363637</v>
      </c>
      <c r="F107" s="7"/>
      <c r="G107" s="31"/>
    </row>
    <row r="108" spans="1:7" ht="15.75" thickBot="1" x14ac:dyDescent="0.3">
      <c r="A108" s="34"/>
      <c r="B108" s="30" t="s">
        <v>118</v>
      </c>
      <c r="C108" s="21">
        <v>27.272727272727273</v>
      </c>
      <c r="D108" s="13"/>
      <c r="E108" s="13"/>
      <c r="F108" s="12"/>
      <c r="G108" s="32"/>
    </row>
    <row r="109" spans="1:7" ht="30.75" thickTop="1" x14ac:dyDescent="0.25">
      <c r="A109" s="33">
        <v>52</v>
      </c>
      <c r="B109" s="25" t="s">
        <v>106</v>
      </c>
      <c r="C109" s="20" t="s">
        <v>107</v>
      </c>
      <c r="D109" s="9">
        <v>5</v>
      </c>
      <c r="E109" s="22">
        <f>SUM(D109*C110)</f>
        <v>260.3305785123967</v>
      </c>
      <c r="F109" s="7"/>
      <c r="G109" s="31"/>
    </row>
    <row r="110" spans="1:7" ht="15.75" thickBot="1" x14ac:dyDescent="0.3">
      <c r="A110" s="34"/>
      <c r="B110" s="30" t="s">
        <v>118</v>
      </c>
      <c r="C110" s="21">
        <v>52.066115702479337</v>
      </c>
      <c r="D110" s="13"/>
      <c r="E110" s="13"/>
      <c r="F110" s="12"/>
      <c r="G110" s="32"/>
    </row>
    <row r="111" spans="1:7" ht="45.75" thickTop="1" x14ac:dyDescent="0.25">
      <c r="A111" s="33">
        <v>53</v>
      </c>
      <c r="B111" s="25" t="s">
        <v>108</v>
      </c>
      <c r="C111" s="20" t="s">
        <v>109</v>
      </c>
      <c r="D111" s="9">
        <v>2</v>
      </c>
      <c r="E111" s="22">
        <f>SUM(D111*C112)</f>
        <v>900.82644628099172</v>
      </c>
      <c r="F111" s="7"/>
      <c r="G111" s="31"/>
    </row>
    <row r="112" spans="1:7" ht="15.75" thickBot="1" x14ac:dyDescent="0.3">
      <c r="A112" s="34"/>
      <c r="B112" s="30" t="s">
        <v>118</v>
      </c>
      <c r="C112" s="21">
        <v>450.41322314049586</v>
      </c>
      <c r="D112" s="13"/>
      <c r="E112" s="13"/>
      <c r="F112" s="12"/>
      <c r="G112" s="32"/>
    </row>
    <row r="113" spans="1:7" ht="15.75" thickTop="1" x14ac:dyDescent="0.25">
      <c r="A113" s="33">
        <v>54</v>
      </c>
      <c r="B113" s="25" t="s">
        <v>110</v>
      </c>
      <c r="C113" s="20" t="s">
        <v>111</v>
      </c>
      <c r="D113" s="9">
        <v>5</v>
      </c>
      <c r="E113" s="22">
        <f>SUM(D113*C114)</f>
        <v>165</v>
      </c>
      <c r="F113" s="7"/>
      <c r="G113" s="31"/>
    </row>
    <row r="114" spans="1:7" ht="15.75" thickBot="1" x14ac:dyDescent="0.3">
      <c r="A114" s="34"/>
      <c r="B114" s="30" t="s">
        <v>118</v>
      </c>
      <c r="C114" s="21">
        <v>33</v>
      </c>
      <c r="D114" s="13"/>
      <c r="E114" s="13"/>
      <c r="F114" s="12"/>
      <c r="G114" s="32"/>
    </row>
    <row r="115" spans="1:7" ht="15.75" thickTop="1" x14ac:dyDescent="0.25">
      <c r="A115" s="33">
        <v>55</v>
      </c>
      <c r="B115" s="25" t="s">
        <v>110</v>
      </c>
      <c r="C115" s="20" t="s">
        <v>111</v>
      </c>
      <c r="D115" s="9">
        <v>10</v>
      </c>
      <c r="E115" s="22">
        <f>SUM(D115*C116)</f>
        <v>190</v>
      </c>
      <c r="F115" s="7"/>
      <c r="G115" s="31"/>
    </row>
    <row r="116" spans="1:7" ht="15.75" thickBot="1" x14ac:dyDescent="0.3">
      <c r="A116" s="34"/>
      <c r="B116" s="30" t="s">
        <v>118</v>
      </c>
      <c r="C116" s="21">
        <v>19</v>
      </c>
      <c r="D116" s="13"/>
      <c r="E116" s="13"/>
      <c r="F116" s="12"/>
      <c r="G116" s="32"/>
    </row>
    <row r="117" spans="1:7" ht="15.75" thickTop="1" x14ac:dyDescent="0.25">
      <c r="A117" s="33">
        <v>56</v>
      </c>
      <c r="B117" s="25" t="s">
        <v>110</v>
      </c>
      <c r="C117" s="20" t="s">
        <v>111</v>
      </c>
      <c r="D117" s="9">
        <v>10</v>
      </c>
      <c r="E117" s="22">
        <f>SUM(D117*C118)</f>
        <v>181.81818181818184</v>
      </c>
      <c r="F117" s="7"/>
      <c r="G117" s="31"/>
    </row>
    <row r="118" spans="1:7" ht="15.75" thickBot="1" x14ac:dyDescent="0.3">
      <c r="A118" s="34"/>
      <c r="B118" s="30" t="s">
        <v>118</v>
      </c>
      <c r="C118" s="21">
        <v>18.181818181818183</v>
      </c>
      <c r="D118" s="13"/>
      <c r="E118" s="13"/>
      <c r="F118" s="12"/>
      <c r="G118" s="32"/>
    </row>
    <row r="119" spans="1:7" ht="15.75" thickTop="1" x14ac:dyDescent="0.25">
      <c r="A119" s="33">
        <v>57</v>
      </c>
      <c r="B119" s="25" t="s">
        <v>112</v>
      </c>
      <c r="C119" s="20" t="s">
        <v>113</v>
      </c>
      <c r="D119" s="9">
        <v>10</v>
      </c>
      <c r="E119" s="22">
        <f>SUM(D119*C120)</f>
        <v>330</v>
      </c>
      <c r="F119" s="7"/>
      <c r="G119" s="31"/>
    </row>
    <row r="120" spans="1:7" ht="15.75" thickBot="1" x14ac:dyDescent="0.3">
      <c r="A120" s="34"/>
      <c r="B120" s="30" t="s">
        <v>118</v>
      </c>
      <c r="C120" s="21">
        <v>33</v>
      </c>
      <c r="D120" s="13"/>
      <c r="E120" s="13"/>
      <c r="F120" s="12"/>
      <c r="G120" s="32"/>
    </row>
    <row r="121" spans="1:7" ht="30.75" thickTop="1" x14ac:dyDescent="0.25">
      <c r="A121" s="33">
        <v>58</v>
      </c>
      <c r="B121" s="28" t="s">
        <v>114</v>
      </c>
      <c r="C121" s="20" t="s">
        <v>115</v>
      </c>
      <c r="D121" s="9">
        <v>1</v>
      </c>
      <c r="E121" s="22">
        <f>SUM(D121*C122)</f>
        <v>500</v>
      </c>
      <c r="F121" s="7"/>
      <c r="G121" s="31"/>
    </row>
    <row r="122" spans="1:7" ht="15.75" thickBot="1" x14ac:dyDescent="0.3">
      <c r="A122" s="34"/>
      <c r="B122" s="30" t="s">
        <v>118</v>
      </c>
      <c r="C122" s="21">
        <v>500</v>
      </c>
      <c r="D122" s="13"/>
      <c r="E122" s="13"/>
      <c r="F122" s="12"/>
      <c r="G122" s="32"/>
    </row>
    <row r="123" spans="1:7" ht="31.5" customHeight="1" thickTop="1" thickBot="1" x14ac:dyDescent="0.3">
      <c r="A123" s="36" t="s">
        <v>119</v>
      </c>
      <c r="B123" s="37"/>
      <c r="C123" s="37"/>
      <c r="D123" s="38"/>
      <c r="E123" s="23">
        <f>SUM(E7:E122)</f>
        <v>64940.002561983478</v>
      </c>
      <c r="F123" s="18" t="s">
        <v>3</v>
      </c>
      <c r="G123" s="19">
        <f>SUM(G7:G122)</f>
        <v>0</v>
      </c>
    </row>
    <row r="124" spans="1:7" ht="30.75" thickBot="1" x14ac:dyDescent="0.3">
      <c r="A124" s="14"/>
      <c r="C124" s="15"/>
      <c r="D124" s="14"/>
      <c r="E124" s="14"/>
      <c r="F124" s="17" t="s">
        <v>4</v>
      </c>
      <c r="G124" s="16">
        <f>SUM(G123*1.21)</f>
        <v>0</v>
      </c>
    </row>
    <row r="125" spans="1:7" x14ac:dyDescent="0.25">
      <c r="A125" s="2"/>
      <c r="B125" s="29" t="s">
        <v>5</v>
      </c>
    </row>
    <row r="133" spans="4:7" x14ac:dyDescent="0.25">
      <c r="D133" s="6"/>
      <c r="E133" s="6"/>
      <c r="F133" s="6"/>
      <c r="G133" s="6"/>
    </row>
    <row r="134" spans="4:7" x14ac:dyDescent="0.25">
      <c r="D134" s="14"/>
      <c r="E134" s="14"/>
      <c r="F134" s="4" t="s">
        <v>6</v>
      </c>
    </row>
  </sheetData>
  <mergeCells count="117">
    <mergeCell ref="G59:G60"/>
    <mergeCell ref="G61:G62"/>
    <mergeCell ref="G63:G64"/>
    <mergeCell ref="G65:G66"/>
    <mergeCell ref="G67:G68"/>
    <mergeCell ref="G7:G8"/>
    <mergeCell ref="G9:G10"/>
    <mergeCell ref="A123:D123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G21:G22"/>
    <mergeCell ref="G11:G12"/>
    <mergeCell ref="G13:G14"/>
    <mergeCell ref="G15:G16"/>
    <mergeCell ref="G17:G18"/>
    <mergeCell ref="G19:G20"/>
    <mergeCell ref="G53:G54"/>
    <mergeCell ref="G55:G56"/>
    <mergeCell ref="G57:G58"/>
    <mergeCell ref="A41:A42"/>
    <mergeCell ref="A43:A44"/>
    <mergeCell ref="A45:A46"/>
    <mergeCell ref="A47:A48"/>
    <mergeCell ref="A49:A50"/>
    <mergeCell ref="A31:A32"/>
    <mergeCell ref="A33:A34"/>
    <mergeCell ref="A35:A36"/>
    <mergeCell ref="A37:A38"/>
    <mergeCell ref="A39:A40"/>
    <mergeCell ref="A61:A62"/>
    <mergeCell ref="A63:A64"/>
    <mergeCell ref="A65:A66"/>
    <mergeCell ref="A67:A68"/>
    <mergeCell ref="A69:A70"/>
    <mergeCell ref="A51:A52"/>
    <mergeCell ref="A53:A54"/>
    <mergeCell ref="A55:A56"/>
    <mergeCell ref="A57:A58"/>
    <mergeCell ref="A59:A60"/>
    <mergeCell ref="A81:A82"/>
    <mergeCell ref="A83:A84"/>
    <mergeCell ref="A85:A86"/>
    <mergeCell ref="A87:A88"/>
    <mergeCell ref="A89:A90"/>
    <mergeCell ref="A71:A72"/>
    <mergeCell ref="A73:A74"/>
    <mergeCell ref="A75:A76"/>
    <mergeCell ref="A77:A78"/>
    <mergeCell ref="A79:A80"/>
    <mergeCell ref="A117:A118"/>
    <mergeCell ref="A119:A120"/>
    <mergeCell ref="A101:A102"/>
    <mergeCell ref="A103:A104"/>
    <mergeCell ref="A105:A106"/>
    <mergeCell ref="A107:A108"/>
    <mergeCell ref="A109:A110"/>
    <mergeCell ref="A91:A92"/>
    <mergeCell ref="A93:A94"/>
    <mergeCell ref="A95:A96"/>
    <mergeCell ref="A97:A98"/>
    <mergeCell ref="A99:A100"/>
    <mergeCell ref="G69:G70"/>
    <mergeCell ref="G71:G72"/>
    <mergeCell ref="G73:G74"/>
    <mergeCell ref="G75:G76"/>
    <mergeCell ref="G77:G78"/>
    <mergeCell ref="A121:A1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A111:A112"/>
    <mergeCell ref="A113:A114"/>
    <mergeCell ref="A115:A116"/>
    <mergeCell ref="G89:G90"/>
    <mergeCell ref="G91:G92"/>
    <mergeCell ref="G93:G94"/>
    <mergeCell ref="G95:G96"/>
    <mergeCell ref="G97:G98"/>
    <mergeCell ref="G79:G80"/>
    <mergeCell ref="G81:G82"/>
    <mergeCell ref="G83:G84"/>
    <mergeCell ref="G85:G86"/>
    <mergeCell ref="G87:G88"/>
    <mergeCell ref="G119:G120"/>
    <mergeCell ref="G121:G122"/>
    <mergeCell ref="G109:G110"/>
    <mergeCell ref="G111:G112"/>
    <mergeCell ref="G113:G114"/>
    <mergeCell ref="G115:G116"/>
    <mergeCell ref="G117:G118"/>
    <mergeCell ref="G99:G100"/>
    <mergeCell ref="G101:G102"/>
    <mergeCell ref="G103:G104"/>
    <mergeCell ref="G105:G106"/>
    <mergeCell ref="G107:G108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2019-11-21T12:53:42Z</cp:lastPrinted>
  <dcterms:created xsi:type="dcterms:W3CDTF">2018-05-21T11:46:33Z</dcterms:created>
  <dcterms:modified xsi:type="dcterms:W3CDTF">2020-11-27T11:37:54Z</dcterms:modified>
</cp:coreProperties>
</file>