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68"/>
  <workbookPr defaultThemeVersion="166925"/>
  <mc:AlternateContent xmlns:mc="http://schemas.openxmlformats.org/markup-compatibility/2006">
    <mc:Choice Requires="x15">
      <x15ac:absPath xmlns:x15ac="http://schemas.microsoft.com/office/spreadsheetml/2010/11/ac" url="M:\shared\office\u_zvz\DNS\DNS_2020\DNS_Materialy a pristroje\Materialy\xxx_Vakuové komponenty II. (GAČR)\"/>
    </mc:Choice>
  </mc:AlternateContent>
  <xr:revisionPtr revIDLastSave="0" documentId="13_ncr:1_{988FF06A-092B-495F-AD54-F0036C9769E8}" xr6:coauthVersionLast="36" xr6:coauthVersionMax="36" xr10:uidLastSave="{00000000-0000-0000-0000-000000000000}"/>
  <bookViews>
    <workbookView xWindow="0" yWindow="0" windowWidth="27585" windowHeight="12195" xr2:uid="{00000000-000D-0000-FFFF-FFFF00000000}"/>
  </bookViews>
  <sheets>
    <sheet name="Vakuové komponenty" sheetId="4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5" i="4" l="1"/>
  <c r="F15" i="4"/>
  <c r="I16" i="4" l="1"/>
  <c r="F13" i="4" l="1"/>
  <c r="F14" i="4"/>
  <c r="F8" i="4"/>
  <c r="F11" i="4"/>
  <c r="F10" i="4"/>
  <c r="F9" i="4"/>
  <c r="F6" i="4" l="1"/>
</calcChain>
</file>

<file path=xl/sharedStrings.xml><?xml version="1.0" encoding="utf-8"?>
<sst xmlns="http://schemas.openxmlformats.org/spreadsheetml/2006/main" count="33" uniqueCount="30">
  <si>
    <t>Popis položky</t>
  </si>
  <si>
    <t>Uchazeč splňuje ANO / NE</t>
  </si>
  <si>
    <t>Upřesnění nabídky uchazeče; event. odkaz na umístění v přiloženém katalogovém listu</t>
  </si>
  <si>
    <t>Adapter ISO-K/CF</t>
  </si>
  <si>
    <t>Středící kroužek</t>
  </si>
  <si>
    <t xml:space="preserve">DN 25 ISO-KF, hliník EN AW-6061, teplotní rozsah -25-120 °C, rozměry: A 26 mm, B 25 mm, C 3.9 mm, D 8 mm, E 5 mm </t>
  </si>
  <si>
    <t xml:space="preserve">20070075  ONF GA ČR </t>
  </si>
  <si>
    <t xml:space="preserve">DN 16 ISO-KF, hliník EN AW-6061, teplotní rozsah -25-120 °C, rozměry: A 17 mm, B 16 mm, C 3.9 mm, D 8 mm, E 5 mm </t>
  </si>
  <si>
    <t>Upínací kroužek</t>
  </si>
  <si>
    <t xml:space="preserve">DN 20-25 ISO-KF, pro elastomerové těsnění, hliník ADC 12, teplotní rozsah -196-200 °C, max. přetlak 1,500 hPa, rozměry: A 72 mm, B 54 mm, C 16 mm </t>
  </si>
  <si>
    <t xml:space="preserve">DN 10-16 ISO-KF, pro elastomerové těsnění, hliník ADC 12, teplotní rozsah -196-200 °C, max. přetlak 1,500 hPa, rozměry: A 63 mm, B 43 mm, C 16 mm </t>
  </si>
  <si>
    <t>20070085   ONF  GA ČR</t>
  </si>
  <si>
    <t>Příruba</t>
  </si>
  <si>
    <t xml:space="preserve">DN 16 CF, elektrický průchod, proud 20 A, napětí 1 kV DC, rychlost zahřívání a ochlazování max. 25 K / min, příruba: nerezová ocel, vodič: měď, rozsah tlaku 1 · 10–11 hPa na tlak okolí, teplotní rozsah (vakuová strana) -100-300 ° C, těsnost 1 · 10-11 Pa m3 /s, 4 pin,               rozměry: A 67 mm, B 35 mm, C 1.3 mm </t>
  </si>
  <si>
    <t xml:space="preserve">DN 16 CF, kombinovaný průchod, elektrický s termočlánkem, chrom(+) hliník(-), 2 měděné vodiče, zástrčka pro termočlánek (-65 až 125 ° C) na straně atmosféry, proud 30 A, napětí 5 kV, rychlost zahřívání a ochlazování max. 25 K / min, příruba: nerezová ocel,  rozsah tlaku 1 · 10–11 hPa na tlak okolí, teplotní rozsah (vakuová strana) -100-300 ° C, těsnost 1 · 10-11 Pa m3 /s, rozměry: A 88 mm, B 114 mm, C 2.4 mm, D  102 mm    </t>
  </si>
  <si>
    <t>DN 100 CF na DN 100 ISO-K, rozsah tlaku: 1 · 10-8 hPa až 500 hPa přetlaku (elastomerové těsnění); 1·10-9 hPa až 500 hPa přetlaku (kovové těsnění), teplotní rozsah -196-300 °C, nerezová ocel 304 / 1.4301, příruba CF 304L, rozměry. A 90 mm, B 102 mm</t>
  </si>
  <si>
    <t>20070082 ONF GA ČR</t>
  </si>
  <si>
    <t>Zadavatel stanovuje tyto technické požadavky:</t>
  </si>
  <si>
    <t>Požadované technické a funkční vlastnosti, hodnota</t>
  </si>
  <si>
    <t>Předpokládaná hodnota bez DPH za kus</t>
  </si>
  <si>
    <t>Předpokládaná hodnota bez DPH celkem</t>
  </si>
  <si>
    <t>Předpokládaná hodnota v Kč bez DPH</t>
  </si>
  <si>
    <t>Nabídková cena v Kč bez DPH:</t>
  </si>
  <si>
    <t>Nabídková cena v Kč s DPH:</t>
  </si>
  <si>
    <t>takto podbarvená pole uchazeč vyplní</t>
  </si>
  <si>
    <t>podpis oprávněné osoby za dodavatele</t>
  </si>
  <si>
    <t>Č.</t>
  </si>
  <si>
    <t>Nabídková cena celkem bez DPH</t>
  </si>
  <si>
    <t>ks</t>
  </si>
  <si>
    <t>Příloha ke Kupní smlouvě - Technická specifikace k VZ "Vakuové komponenty II. (GAČR)"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</si>
</sst>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Kč&quot;"/>
    <numFmt numFmtId="165" formatCode="[$-405]General"/>
  </numFmts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14"/>
      <color rgb="FF1E4E79"/>
      <name val="Calibri"/>
      <family val="2"/>
      <charset val="238"/>
      <scheme val="minor"/>
    </font>
    <font>
      <i/>
      <sz val="9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5" fontId="5" fillId="0" borderId="0" applyBorder="0" applyProtection="0"/>
  </cellStyleXfs>
  <cellXfs count="69">
    <xf numFmtId="0" fontId="0" fillId="0" borderId="0" xfId="0"/>
    <xf numFmtId="0" fontId="0" fillId="0" borderId="0" xfId="0" applyAlignment="1">
      <alignment vertical="center"/>
    </xf>
    <xf numFmtId="0" fontId="0" fillId="3" borderId="1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1" fillId="0" borderId="0" xfId="0" applyFont="1" applyAlignment="1">
      <alignment vertical="center"/>
    </xf>
    <xf numFmtId="0" fontId="0" fillId="0" borderId="3" xfId="0" applyBorder="1"/>
    <xf numFmtId="0" fontId="0" fillId="0" borderId="5" xfId="0" applyBorder="1"/>
    <xf numFmtId="0" fontId="0" fillId="0" borderId="5" xfId="0" applyFont="1" applyBorder="1" applyAlignment="1">
      <alignment horizontal="center" vertical="center" wrapText="1"/>
    </xf>
    <xf numFmtId="164" fontId="0" fillId="0" borderId="5" xfId="0" applyNumberFormat="1" applyFont="1" applyBorder="1" applyAlignment="1">
      <alignment horizontal="center" vertical="center" wrapText="1"/>
    </xf>
    <xf numFmtId="0" fontId="0" fillId="0" borderId="0" xfId="0" applyAlignment="1">
      <alignment vertical="top"/>
    </xf>
    <xf numFmtId="0" fontId="0" fillId="0" borderId="5" xfId="0" applyFont="1" applyBorder="1" applyAlignment="1">
      <alignment vertical="top" wrapText="1"/>
    </xf>
    <xf numFmtId="0" fontId="0" fillId="0" borderId="4" xfId="0" applyFont="1" applyBorder="1" applyAlignment="1">
      <alignment horizontal="left" vertical="center" wrapText="1"/>
    </xf>
    <xf numFmtId="0" fontId="0" fillId="0" borderId="4" xfId="0" applyFont="1" applyBorder="1" applyAlignment="1">
      <alignment horizontal="center" vertical="center" wrapText="1"/>
    </xf>
    <xf numFmtId="164" fontId="0" fillId="0" borderId="4" xfId="0" applyNumberFormat="1" applyFont="1" applyBorder="1" applyAlignment="1">
      <alignment horizontal="center" vertical="center" wrapText="1"/>
    </xf>
    <xf numFmtId="0" fontId="0" fillId="0" borderId="4" xfId="0" applyBorder="1"/>
    <xf numFmtId="0" fontId="0" fillId="0" borderId="4" xfId="0" applyFont="1" applyBorder="1" applyAlignment="1">
      <alignment vertical="top" wrapText="1"/>
    </xf>
    <xf numFmtId="164" fontId="0" fillId="0" borderId="1" xfId="0" applyNumberFormat="1" applyFont="1" applyBorder="1" applyAlignment="1">
      <alignment horizontal="center" vertical="center" wrapText="1"/>
    </xf>
    <xf numFmtId="0" fontId="0" fillId="0" borderId="5" xfId="0" applyFont="1" applyBorder="1" applyAlignment="1">
      <alignment horizontal="left" vertical="center" wrapText="1"/>
    </xf>
    <xf numFmtId="0" fontId="2" fillId="0" borderId="0" xfId="0" applyFont="1" applyBorder="1" applyAlignment="1">
      <alignment vertical="center" wrapText="1"/>
    </xf>
    <xf numFmtId="0" fontId="2" fillId="0" borderId="0" xfId="0" applyFont="1" applyBorder="1" applyAlignment="1">
      <alignment wrapText="1"/>
    </xf>
    <xf numFmtId="0" fontId="3" fillId="0" borderId="0" xfId="0" applyFont="1" applyAlignment="1">
      <alignment vertical="center"/>
    </xf>
    <xf numFmtId="164" fontId="1" fillId="0" borderId="0" xfId="0" applyNumberFormat="1" applyFont="1" applyBorder="1" applyAlignment="1">
      <alignment horizontal="center" vertical="center" wrapText="1"/>
    </xf>
    <xf numFmtId="164" fontId="1" fillId="4" borderId="11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0" fillId="0" borderId="0" xfId="0" applyFont="1" applyAlignment="1">
      <alignment horizontal="center" vertical="center"/>
    </xf>
    <xf numFmtId="0" fontId="0" fillId="2" borderId="14" xfId="0" applyFill="1" applyBorder="1" applyAlignment="1">
      <alignment horizontal="center" vertical="center"/>
    </xf>
    <xf numFmtId="0" fontId="0" fillId="2" borderId="15" xfId="0" applyFill="1" applyBorder="1" applyAlignment="1">
      <alignment horizontal="center" vertical="center"/>
    </xf>
    <xf numFmtId="0" fontId="0" fillId="2" borderId="15" xfId="0" applyFill="1" applyBorder="1" applyAlignment="1">
      <alignment horizontal="center" vertical="center" wrapText="1"/>
    </xf>
    <xf numFmtId="0" fontId="0" fillId="0" borderId="16" xfId="0" applyFont="1" applyBorder="1" applyAlignment="1">
      <alignment vertical="top" wrapText="1"/>
    </xf>
    <xf numFmtId="0" fontId="0" fillId="0" borderId="7" xfId="0" applyFont="1" applyBorder="1" applyAlignment="1">
      <alignment horizontal="left" vertical="center" wrapText="1"/>
    </xf>
    <xf numFmtId="0" fontId="0" fillId="0" borderId="16" xfId="0" applyFont="1" applyBorder="1" applyAlignment="1">
      <alignment horizontal="center" vertical="center" wrapText="1"/>
    </xf>
    <xf numFmtId="164" fontId="0" fillId="0" borderId="16" xfId="0" applyNumberFormat="1" applyFont="1" applyBorder="1" applyAlignment="1">
      <alignment horizontal="center" vertical="center" wrapText="1"/>
    </xf>
    <xf numFmtId="0" fontId="0" fillId="0" borderId="16" xfId="0" applyBorder="1"/>
    <xf numFmtId="164" fontId="0" fillId="0" borderId="17" xfId="0" applyNumberFormat="1" applyFont="1" applyBorder="1" applyAlignment="1">
      <alignment horizontal="center" vertical="center" wrapText="1"/>
    </xf>
    <xf numFmtId="0" fontId="0" fillId="0" borderId="24" xfId="0" applyBorder="1" applyAlignment="1">
      <alignment horizontal="center" vertical="center"/>
    </xf>
    <xf numFmtId="164" fontId="0" fillId="3" borderId="25" xfId="0" applyNumberFormat="1" applyFill="1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164" fontId="0" fillId="3" borderId="27" xfId="0" applyNumberFormat="1" applyFill="1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164" fontId="0" fillId="3" borderId="31" xfId="0" applyNumberFormat="1" applyFill="1" applyBorder="1" applyAlignment="1">
      <alignment horizontal="center" vertical="center"/>
    </xf>
    <xf numFmtId="164" fontId="0" fillId="3" borderId="32" xfId="0" applyNumberFormat="1" applyFill="1" applyBorder="1" applyAlignment="1">
      <alignment horizontal="center" vertical="center"/>
    </xf>
    <xf numFmtId="164" fontId="0" fillId="0" borderId="6" xfId="0" applyNumberFormat="1" applyFont="1" applyBorder="1" applyAlignment="1">
      <alignment horizontal="center" vertical="center" wrapText="1"/>
    </xf>
    <xf numFmtId="164" fontId="0" fillId="0" borderId="34" xfId="0" applyNumberFormat="1" applyFont="1" applyBorder="1" applyAlignment="1">
      <alignment horizontal="center" vertical="center" wrapText="1"/>
    </xf>
    <xf numFmtId="164" fontId="0" fillId="0" borderId="13" xfId="0" applyNumberFormat="1" applyFont="1" applyBorder="1" applyAlignment="1">
      <alignment horizontal="center" vertical="center" wrapText="1"/>
    </xf>
    <xf numFmtId="164" fontId="0" fillId="0" borderId="2" xfId="0" applyNumberFormat="1" applyFont="1" applyBorder="1" applyAlignment="1">
      <alignment horizontal="center" vertical="center" wrapText="1"/>
    </xf>
    <xf numFmtId="164" fontId="0" fillId="0" borderId="18" xfId="0" applyNumberFormat="1" applyFont="1" applyBorder="1" applyAlignment="1">
      <alignment horizontal="center" vertical="center" wrapText="1"/>
    </xf>
    <xf numFmtId="164" fontId="1" fillId="4" borderId="35" xfId="0" applyNumberFormat="1" applyFont="1" applyFill="1" applyBorder="1" applyAlignment="1">
      <alignment horizontal="center" vertical="center" wrapText="1"/>
    </xf>
    <xf numFmtId="0" fontId="0" fillId="3" borderId="24" xfId="0" applyFill="1" applyBorder="1" applyAlignment="1">
      <alignment horizontal="center" vertical="center"/>
    </xf>
    <xf numFmtId="0" fontId="0" fillId="3" borderId="26" xfId="0" applyFill="1" applyBorder="1" applyAlignment="1">
      <alignment horizontal="center" vertical="center"/>
    </xf>
    <xf numFmtId="0" fontId="0" fillId="3" borderId="30" xfId="0" applyFill="1" applyBorder="1" applyAlignment="1">
      <alignment horizontal="center" vertical="center"/>
    </xf>
    <xf numFmtId="0" fontId="0" fillId="2" borderId="37" xfId="0" applyFill="1" applyBorder="1" applyAlignment="1">
      <alignment horizontal="center" vertical="center" wrapText="1"/>
    </xf>
    <xf numFmtId="0" fontId="0" fillId="2" borderId="14" xfId="0" applyFill="1" applyBorder="1" applyAlignment="1">
      <alignment horizontal="center" vertical="center" wrapText="1"/>
    </xf>
    <xf numFmtId="0" fontId="0" fillId="2" borderId="15" xfId="0" applyFont="1" applyFill="1" applyBorder="1" applyAlignment="1">
      <alignment horizontal="center" vertical="center" wrapText="1"/>
    </xf>
    <xf numFmtId="165" fontId="6" fillId="2" borderId="12" xfId="1" applyFont="1" applyFill="1" applyBorder="1" applyAlignment="1">
      <alignment horizontal="center" vertical="center" wrapText="1"/>
    </xf>
    <xf numFmtId="0" fontId="1" fillId="4" borderId="8" xfId="0" applyFont="1" applyFill="1" applyBorder="1" applyAlignment="1">
      <alignment horizontal="center" vertical="center" wrapText="1"/>
    </xf>
    <xf numFmtId="0" fontId="1" fillId="4" borderId="9" xfId="0" applyFont="1" applyFill="1" applyBorder="1" applyAlignment="1">
      <alignment horizontal="center" vertical="center" wrapText="1"/>
    </xf>
    <xf numFmtId="0" fontId="1" fillId="4" borderId="36" xfId="0" applyFont="1" applyFill="1" applyBorder="1" applyAlignment="1">
      <alignment horizontal="center" vertical="center" wrapText="1"/>
    </xf>
    <xf numFmtId="0" fontId="1" fillId="4" borderId="10" xfId="0" applyFont="1" applyFill="1" applyBorder="1" applyAlignment="1">
      <alignment horizontal="center" vertical="center" wrapText="1"/>
    </xf>
    <xf numFmtId="0" fontId="1" fillId="4" borderId="19" xfId="0" applyFont="1" applyFill="1" applyBorder="1" applyAlignment="1">
      <alignment horizontal="center" vertical="center" wrapText="1"/>
    </xf>
    <xf numFmtId="0" fontId="1" fillId="4" borderId="20" xfId="0" applyFont="1" applyFill="1" applyBorder="1" applyAlignment="1">
      <alignment horizontal="center" vertical="center" wrapText="1"/>
    </xf>
    <xf numFmtId="0" fontId="1" fillId="2" borderId="21" xfId="0" applyFont="1" applyFill="1" applyBorder="1" applyAlignment="1">
      <alignment horizontal="center" vertical="center"/>
    </xf>
    <xf numFmtId="0" fontId="1" fillId="2" borderId="22" xfId="0" applyFont="1" applyFill="1" applyBorder="1" applyAlignment="1">
      <alignment horizontal="center" vertical="center"/>
    </xf>
    <xf numFmtId="0" fontId="1" fillId="2" borderId="23" xfId="0" applyFont="1" applyFill="1" applyBorder="1" applyAlignment="1">
      <alignment horizontal="center" vertical="center"/>
    </xf>
    <xf numFmtId="0" fontId="1" fillId="2" borderId="28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29" xfId="0" applyFont="1" applyFill="1" applyBorder="1" applyAlignment="1">
      <alignment horizontal="center" vertical="center"/>
    </xf>
    <xf numFmtId="164" fontId="1" fillId="4" borderId="33" xfId="0" applyNumberFormat="1" applyFont="1" applyFill="1" applyBorder="1" applyAlignment="1">
      <alignment horizontal="center" vertical="center" wrapText="1"/>
    </xf>
  </cellXfs>
  <cellStyles count="2">
    <cellStyle name="Excel Built-in Normal" xfId="1" xr:uid="{7C8899EC-0956-4712-A1F0-028F374A3D7F}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285750</xdr:colOff>
      <xdr:row>5</xdr:row>
      <xdr:rowOff>276763</xdr:rowOff>
    </xdr:from>
    <xdr:to>
      <xdr:col>1</xdr:col>
      <xdr:colOff>1323975</xdr:colOff>
      <xdr:row>5</xdr:row>
      <xdr:rowOff>1377784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F6B786C1-1CAF-488C-BFBB-6BABEFF226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28675" y="2705638"/>
          <a:ext cx="1038225" cy="1101021"/>
        </a:xfrm>
        <a:prstGeom prst="rect">
          <a:avLst/>
        </a:prstGeom>
      </xdr:spPr>
    </xdr:pic>
    <xdr:clientData/>
  </xdr:twoCellAnchor>
  <xdr:twoCellAnchor editAs="oneCell">
    <xdr:from>
      <xdr:col>1</xdr:col>
      <xdr:colOff>104775</xdr:colOff>
      <xdr:row>7</xdr:row>
      <xdr:rowOff>304801</xdr:rowOff>
    </xdr:from>
    <xdr:to>
      <xdr:col>1</xdr:col>
      <xdr:colOff>1480375</xdr:colOff>
      <xdr:row>7</xdr:row>
      <xdr:rowOff>1028701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EB776AB9-7C1A-49E0-A984-BD54C05BB7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7700" y="4772026"/>
          <a:ext cx="1375600" cy="723900"/>
        </a:xfrm>
        <a:prstGeom prst="rect">
          <a:avLst/>
        </a:prstGeom>
      </xdr:spPr>
    </xdr:pic>
    <xdr:clientData/>
  </xdr:twoCellAnchor>
  <xdr:twoCellAnchor editAs="oneCell">
    <xdr:from>
      <xdr:col>1</xdr:col>
      <xdr:colOff>85726</xdr:colOff>
      <xdr:row>8</xdr:row>
      <xdr:rowOff>228600</xdr:rowOff>
    </xdr:from>
    <xdr:to>
      <xdr:col>1</xdr:col>
      <xdr:colOff>1514475</xdr:colOff>
      <xdr:row>8</xdr:row>
      <xdr:rowOff>935015</xdr:rowOff>
    </xdr:to>
    <xdr:pic>
      <xdr:nvPicPr>
        <xdr:cNvPr id="4" name="Obrázek 3">
          <a:extLst>
            <a:ext uri="{FF2B5EF4-FFF2-40B4-BE49-F238E27FC236}">
              <a16:creationId xmlns:a16="http://schemas.microsoft.com/office/drawing/2014/main" id="{DAE95937-BC55-4F78-AD9B-ABD69A5BBB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28651" y="6000750"/>
          <a:ext cx="1428749" cy="706415"/>
        </a:xfrm>
        <a:prstGeom prst="rect">
          <a:avLst/>
        </a:prstGeom>
      </xdr:spPr>
    </xdr:pic>
    <xdr:clientData/>
  </xdr:twoCellAnchor>
  <xdr:twoCellAnchor editAs="oneCell">
    <xdr:from>
      <xdr:col>1</xdr:col>
      <xdr:colOff>180976</xdr:colOff>
      <xdr:row>9</xdr:row>
      <xdr:rowOff>228601</xdr:rowOff>
    </xdr:from>
    <xdr:to>
      <xdr:col>1</xdr:col>
      <xdr:colOff>1388729</xdr:colOff>
      <xdr:row>9</xdr:row>
      <xdr:rowOff>904875</xdr:rowOff>
    </xdr:to>
    <xdr:pic>
      <xdr:nvPicPr>
        <xdr:cNvPr id="5" name="Obrázek 4" descr="Dimension-TIM-RS">
          <a:extLst>
            <a:ext uri="{FF2B5EF4-FFF2-40B4-BE49-F238E27FC236}">
              <a16:creationId xmlns:a16="http://schemas.microsoft.com/office/drawing/2014/main" id="{E4255093-5496-4FBF-B092-E1F98D3398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3901" y="6981826"/>
          <a:ext cx="1207753" cy="6762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190500</xdr:colOff>
      <xdr:row>10</xdr:row>
      <xdr:rowOff>228600</xdr:rowOff>
    </xdr:from>
    <xdr:to>
      <xdr:col>1</xdr:col>
      <xdr:colOff>1398253</xdr:colOff>
      <xdr:row>10</xdr:row>
      <xdr:rowOff>904874</xdr:rowOff>
    </xdr:to>
    <xdr:pic>
      <xdr:nvPicPr>
        <xdr:cNvPr id="6" name="Obrázek 5" descr="Dimension-TIM-RS">
          <a:extLst>
            <a:ext uri="{FF2B5EF4-FFF2-40B4-BE49-F238E27FC236}">
              <a16:creationId xmlns:a16="http://schemas.microsoft.com/office/drawing/2014/main" id="{447ECE11-C0F4-46DB-9BDD-70B45B066E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3425" y="7972425"/>
          <a:ext cx="1207753" cy="6762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12</xdr:row>
      <xdr:rowOff>266700</xdr:rowOff>
    </xdr:from>
    <xdr:to>
      <xdr:col>1</xdr:col>
      <xdr:colOff>1563603</xdr:colOff>
      <xdr:row>12</xdr:row>
      <xdr:rowOff>885825</xdr:rowOff>
    </xdr:to>
    <xdr:pic>
      <xdr:nvPicPr>
        <xdr:cNvPr id="9" name="Obrázek 8">
          <a:extLst>
            <a:ext uri="{FF2B5EF4-FFF2-40B4-BE49-F238E27FC236}">
              <a16:creationId xmlns:a16="http://schemas.microsoft.com/office/drawing/2014/main" id="{407D6B3A-4EEC-46B7-B4C8-FCC5AF2156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561975" y="9182100"/>
          <a:ext cx="1544553" cy="619125"/>
        </a:xfrm>
        <a:prstGeom prst="rect">
          <a:avLst/>
        </a:prstGeom>
      </xdr:spPr>
    </xdr:pic>
    <xdr:clientData/>
  </xdr:twoCellAnchor>
  <xdr:twoCellAnchor editAs="oneCell">
    <xdr:from>
      <xdr:col>1</xdr:col>
      <xdr:colOff>76200</xdr:colOff>
      <xdr:row>13</xdr:row>
      <xdr:rowOff>342901</xdr:rowOff>
    </xdr:from>
    <xdr:to>
      <xdr:col>1</xdr:col>
      <xdr:colOff>1476375</xdr:colOff>
      <xdr:row>13</xdr:row>
      <xdr:rowOff>1057553</xdr:rowOff>
    </xdr:to>
    <xdr:pic>
      <xdr:nvPicPr>
        <xdr:cNvPr id="10" name="Obrázek 9">
          <a:extLst>
            <a:ext uri="{FF2B5EF4-FFF2-40B4-BE49-F238E27FC236}">
              <a16:creationId xmlns:a16="http://schemas.microsoft.com/office/drawing/2014/main" id="{2F022D83-18D2-4AA5-82CB-D1510D6274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19125" y="10420351"/>
          <a:ext cx="1400175" cy="71465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8"/>
  <sheetViews>
    <sheetView showGridLines="0" tabSelected="1" zoomScaleNormal="100" workbookViewId="0">
      <selection activeCell="G9" sqref="G9"/>
    </sheetView>
  </sheetViews>
  <sheetFormatPr defaultRowHeight="15" x14ac:dyDescent="0.25"/>
  <cols>
    <col min="1" max="1" width="4.42578125" style="3" customWidth="1"/>
    <col min="2" max="2" width="24.140625" style="1" customWidth="1"/>
    <col min="3" max="3" width="60" customWidth="1"/>
    <col min="4" max="4" width="4.28515625" customWidth="1"/>
    <col min="5" max="5" width="14.28515625" customWidth="1"/>
    <col min="6" max="6" width="14" customWidth="1"/>
    <col min="7" max="7" width="10" style="3" customWidth="1"/>
    <col min="8" max="8" width="23" customWidth="1"/>
    <col min="9" max="9" width="14" style="3" customWidth="1"/>
  </cols>
  <sheetData>
    <row r="1" spans="1:9" ht="18.75" x14ac:dyDescent="0.25">
      <c r="A1" s="21" t="s">
        <v>29</v>
      </c>
      <c r="G1" s="19"/>
      <c r="H1" s="20"/>
    </row>
    <row r="2" spans="1:9" x14ac:dyDescent="0.25">
      <c r="G2" s="20"/>
      <c r="H2" s="20"/>
    </row>
    <row r="3" spans="1:9" ht="18.75" customHeight="1" thickBot="1" x14ac:dyDescent="0.3">
      <c r="A3" s="5" t="s">
        <v>17</v>
      </c>
    </row>
    <row r="4" spans="1:9" ht="75.75" thickBot="1" x14ac:dyDescent="0.3">
      <c r="A4" s="27" t="s">
        <v>26</v>
      </c>
      <c r="B4" s="28" t="s">
        <v>0</v>
      </c>
      <c r="C4" s="28" t="s">
        <v>18</v>
      </c>
      <c r="D4" s="28" t="s">
        <v>28</v>
      </c>
      <c r="E4" s="29" t="s">
        <v>19</v>
      </c>
      <c r="F4" s="52" t="s">
        <v>20</v>
      </c>
      <c r="G4" s="53" t="s">
        <v>1</v>
      </c>
      <c r="H4" s="54" t="s">
        <v>2</v>
      </c>
      <c r="I4" s="55" t="s">
        <v>27</v>
      </c>
    </row>
    <row r="5" spans="1:9" ht="15.75" thickBot="1" x14ac:dyDescent="0.3">
      <c r="A5" s="62" t="s">
        <v>16</v>
      </c>
      <c r="B5" s="63"/>
      <c r="C5" s="63"/>
      <c r="D5" s="63"/>
      <c r="E5" s="63"/>
      <c r="F5" s="63"/>
      <c r="G5" s="63"/>
      <c r="H5" s="63"/>
      <c r="I5" s="64"/>
    </row>
    <row r="6" spans="1:9" ht="112.5" customHeight="1" thickTop="1" thickBot="1" x14ac:dyDescent="0.3">
      <c r="A6" s="36">
        <v>1</v>
      </c>
      <c r="B6" s="30" t="s">
        <v>3</v>
      </c>
      <c r="C6" s="31" t="s">
        <v>15</v>
      </c>
      <c r="D6" s="32">
        <v>1</v>
      </c>
      <c r="E6" s="33">
        <v>7050</v>
      </c>
      <c r="F6" s="43">
        <f t="shared" ref="F6" si="0">SUM(D6*E6)</f>
        <v>7050</v>
      </c>
      <c r="G6" s="49"/>
      <c r="H6" s="34"/>
      <c r="I6" s="37"/>
    </row>
    <row r="7" spans="1:9" ht="16.5" thickTop="1" thickBot="1" x14ac:dyDescent="0.3">
      <c r="A7" s="65" t="s">
        <v>6</v>
      </c>
      <c r="B7" s="66"/>
      <c r="C7" s="66"/>
      <c r="D7" s="66"/>
      <c r="E7" s="66"/>
      <c r="F7" s="66"/>
      <c r="G7" s="66"/>
      <c r="H7" s="66"/>
      <c r="I7" s="67"/>
    </row>
    <row r="8" spans="1:9" ht="86.25" customHeight="1" thickTop="1" x14ac:dyDescent="0.25">
      <c r="A8" s="40">
        <v>2</v>
      </c>
      <c r="B8" s="11" t="s">
        <v>4</v>
      </c>
      <c r="C8" s="18" t="s">
        <v>5</v>
      </c>
      <c r="D8" s="8">
        <v>25</v>
      </c>
      <c r="E8" s="35">
        <v>95</v>
      </c>
      <c r="F8" s="45">
        <f>SUM(D8*E8)</f>
        <v>2375</v>
      </c>
      <c r="G8" s="51"/>
      <c r="H8" s="7"/>
      <c r="I8" s="41"/>
    </row>
    <row r="9" spans="1:9" ht="77.25" customHeight="1" x14ac:dyDescent="0.25">
      <c r="A9" s="40">
        <v>3</v>
      </c>
      <c r="B9" s="11" t="s">
        <v>4</v>
      </c>
      <c r="C9" s="18" t="s">
        <v>7</v>
      </c>
      <c r="D9" s="8">
        <v>25</v>
      </c>
      <c r="E9" s="17">
        <v>84</v>
      </c>
      <c r="F9" s="46">
        <f t="shared" ref="F9" si="1">SUM(D9*E9)</f>
        <v>2100</v>
      </c>
      <c r="G9" s="51"/>
      <c r="H9" s="7"/>
      <c r="I9" s="42"/>
    </row>
    <row r="10" spans="1:9" ht="78" customHeight="1" x14ac:dyDescent="0.25">
      <c r="A10" s="40">
        <v>4</v>
      </c>
      <c r="B10" s="11" t="s">
        <v>8</v>
      </c>
      <c r="C10" s="18" t="s">
        <v>9</v>
      </c>
      <c r="D10" s="8">
        <v>25</v>
      </c>
      <c r="E10" s="17">
        <v>103</v>
      </c>
      <c r="F10" s="46">
        <f t="shared" ref="F10:F14" si="2">SUM(D10*E10)</f>
        <v>2575</v>
      </c>
      <c r="G10" s="51"/>
      <c r="H10" s="7"/>
      <c r="I10" s="42"/>
    </row>
    <row r="11" spans="1:9" ht="75.75" customHeight="1" thickBot="1" x14ac:dyDescent="0.3">
      <c r="A11" s="38">
        <v>5</v>
      </c>
      <c r="B11" s="16" t="s">
        <v>8</v>
      </c>
      <c r="C11" s="12" t="s">
        <v>10</v>
      </c>
      <c r="D11" s="13">
        <v>25</v>
      </c>
      <c r="E11" s="14">
        <v>100</v>
      </c>
      <c r="F11" s="44">
        <f t="shared" si="2"/>
        <v>2500</v>
      </c>
      <c r="G11" s="50"/>
      <c r="H11" s="15"/>
      <c r="I11" s="39"/>
    </row>
    <row r="12" spans="1:9" ht="16.5" thickTop="1" thickBot="1" x14ac:dyDescent="0.3">
      <c r="A12" s="65" t="s">
        <v>11</v>
      </c>
      <c r="B12" s="66"/>
      <c r="C12" s="66"/>
      <c r="D12" s="66"/>
      <c r="E12" s="66"/>
      <c r="F12" s="66"/>
      <c r="G12" s="66"/>
      <c r="H12" s="66"/>
      <c r="I12" s="67"/>
    </row>
    <row r="13" spans="1:9" ht="75.75" thickTop="1" x14ac:dyDescent="0.25">
      <c r="A13" s="40">
        <v>6</v>
      </c>
      <c r="B13" s="11" t="s">
        <v>12</v>
      </c>
      <c r="C13" s="18" t="s">
        <v>13</v>
      </c>
      <c r="D13" s="8">
        <v>1</v>
      </c>
      <c r="E13" s="9">
        <v>4800</v>
      </c>
      <c r="F13" s="47">
        <f t="shared" si="2"/>
        <v>4800</v>
      </c>
      <c r="G13" s="51"/>
      <c r="H13" s="7"/>
      <c r="I13" s="41"/>
    </row>
    <row r="14" spans="1:9" ht="105.75" thickBot="1" x14ac:dyDescent="0.3">
      <c r="A14" s="38">
        <v>7</v>
      </c>
      <c r="B14" s="16" t="s">
        <v>12</v>
      </c>
      <c r="C14" s="12" t="s">
        <v>14</v>
      </c>
      <c r="D14" s="13">
        <v>1</v>
      </c>
      <c r="E14" s="14">
        <v>11050</v>
      </c>
      <c r="F14" s="44">
        <f t="shared" si="2"/>
        <v>11050</v>
      </c>
      <c r="G14" s="50"/>
      <c r="H14" s="15"/>
      <c r="I14" s="39"/>
    </row>
    <row r="15" spans="1:9" ht="16.5" thickTop="1" thickBot="1" x14ac:dyDescent="0.3">
      <c r="A15" s="56" t="s">
        <v>21</v>
      </c>
      <c r="B15" s="57"/>
      <c r="C15" s="57"/>
      <c r="D15" s="57"/>
      <c r="E15" s="57"/>
      <c r="F15" s="48">
        <f>SUM(F13:F14,F8:F11,F6)</f>
        <v>32450</v>
      </c>
      <c r="G15" s="58" t="s">
        <v>22</v>
      </c>
      <c r="H15" s="59"/>
      <c r="I15" s="68">
        <f>SUM(I13:I14,I8:I11,I6)</f>
        <v>0</v>
      </c>
    </row>
    <row r="16" spans="1:9" ht="15.75" thickBot="1" x14ac:dyDescent="0.3">
      <c r="A16" s="24"/>
      <c r="B16" s="24"/>
      <c r="C16" s="24"/>
      <c r="D16" s="24"/>
      <c r="E16" s="24"/>
      <c r="F16" s="22"/>
      <c r="G16" s="60" t="s">
        <v>23</v>
      </c>
      <c r="H16" s="61"/>
      <c r="I16" s="23">
        <f>SUM(I15*1.21)</f>
        <v>0</v>
      </c>
    </row>
    <row r="17" spans="1:8" x14ac:dyDescent="0.25">
      <c r="A17" s="2"/>
      <c r="B17" s="25" t="s">
        <v>24</v>
      </c>
    </row>
    <row r="24" spans="1:8" x14ac:dyDescent="0.25">
      <c r="F24" s="6"/>
      <c r="G24" s="6"/>
      <c r="H24" s="6"/>
    </row>
    <row r="25" spans="1:8" x14ac:dyDescent="0.25">
      <c r="F25" s="26"/>
      <c r="G25" s="4" t="s">
        <v>25</v>
      </c>
    </row>
    <row r="28" spans="1:8" x14ac:dyDescent="0.25">
      <c r="C28" s="10"/>
    </row>
  </sheetData>
  <mergeCells count="6">
    <mergeCell ref="A15:E15"/>
    <mergeCell ref="G15:H15"/>
    <mergeCell ref="G16:H16"/>
    <mergeCell ref="A5:I5"/>
    <mergeCell ref="A7:I7"/>
    <mergeCell ref="A12:I12"/>
  </mergeCells>
  <pageMargins left="0.11811023622047245" right="0.11811023622047245" top="0.19685039370078741" bottom="0.19685039370078741" header="0.31496062992125984" footer="0.31496062992125984"/>
  <pageSetup paperSize="9" scale="7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Vakuové komponenty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 Weinhold</dc:creator>
  <cp:lastModifiedBy>smolova</cp:lastModifiedBy>
  <cp:lastPrinted>2020-05-11T11:36:18Z</cp:lastPrinted>
  <dcterms:created xsi:type="dcterms:W3CDTF">2018-05-21T11:46:33Z</dcterms:created>
  <dcterms:modified xsi:type="dcterms:W3CDTF">2020-11-23T08:45:48Z</dcterms:modified>
</cp:coreProperties>
</file>