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 defaultThemeVersion="166925"/>
  <bookViews>
    <workbookView xWindow="0" yWindow="0" windowWidth="29010" windowHeight="12195" activeTab="0"/>
  </bookViews>
  <sheets>
    <sheet name="Vakuové komponenty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<sst xmlns="http://schemas.openxmlformats.org/spreadsheetml/2006/main" count="36" uniqueCount="33">
  <si>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Popis položky</t>
  </si>
  <si>
    <t>Uchazeč splňuje ANO / NE</t>
  </si>
  <si>
    <t>Upřesnění nabídky uchazeče; event. odkaz na umístění v přiloženém katalogovém listu</t>
  </si>
  <si>
    <t>Adapter ISO-K/CF</t>
  </si>
  <si>
    <t>Membránová vývěva</t>
  </si>
  <si>
    <t>výkon 6 l/min, vakuum 100 mbar abs, počet komor 1, přetlak 2,4 bar, krytí IP 20, membrána EPDM</t>
  </si>
  <si>
    <t>Středící kroužek</t>
  </si>
  <si>
    <t xml:space="preserve">DN 25 ISO-KF, hliník EN AW-6061, teplotní rozsah -25-120 °C, rozměry: A 26 mm, B 25 mm, C 3.9 mm, D 8 mm, E 5 mm </t>
  </si>
  <si>
    <t xml:space="preserve">20070075  ONF GA ČR </t>
  </si>
  <si>
    <t xml:space="preserve">DN 16 ISO-KF, hliník EN AW-6061, teplotní rozsah -25-120 °C, rozměry: A 17 mm, B 16 mm, C 3.9 mm, D 8 mm, E 5 mm </t>
  </si>
  <si>
    <t>Upínací kroužek</t>
  </si>
  <si>
    <t xml:space="preserve">DN 20-25 ISO-KF, pro elastomerové těsnění, hliník ADC 12, teplotní rozsah -196-200 °C, max. přetlak 1,500 hPa, rozměry: A 72 mm, B 54 mm, C 16 mm </t>
  </si>
  <si>
    <t xml:space="preserve">DN 10-16 ISO-KF, pro elastomerové těsnění, hliník ADC 12, teplotní rozsah -196-200 °C, max. přetlak 1,500 hPa, rozměry: A 63 mm, B 43 mm, C 16 mm </t>
  </si>
  <si>
    <t>20070085   ONF  GA ČR</t>
  </si>
  <si>
    <t>Příruba</t>
  </si>
  <si>
    <t xml:space="preserve">DN 16 CF, elektrický průchod, proud 20 A, napětí 1 kV DC, rychlost zahřívání a ochlazování max. 25 K / min, příruba: nerezová ocel, vodič: měď, rozsah tlaku 1 · 10–11 hPa na tlak okolí, teplotní rozsah (vakuová strana) -100-300 ° C, těsnost 1 · 10-11 Pa m3 /s, 4 pin,               rozměry: A 67 mm, B 35 mm, C 1.3 mm </t>
  </si>
  <si>
    <t xml:space="preserve">DN 16 CF, kombinovaný průchod, elektrický s termočlánkem, chrom(+) hliník(-), 2 měděné vodiče, zástrčka pro termočlánek (-65 až 125 ° C) na straně atmosféry, proud 30 A, napětí 5 kV, rychlost zahřívání a ochlazování max. 25 K / min, příruba: nerezová ocel,  rozsah tlaku 1 · 10–11 hPa na tlak okolí, teplotní rozsah (vakuová strana) -100-300 ° C, těsnost 1 · 10-11 Pa m3 /s, rozměry: A 88 mm, B 114 mm, C 2.4 mm, D  102 mm    </t>
  </si>
  <si>
    <t>DN 100 CF na DN 100 ISO-K, rozsah tlaku: 1 · 10-8 hPa až 500 hPa přetlaku (elastomerové těsnění); 1·10-9 hPa až 500 hPa přetlaku (kovové těsnění), teplotní rozsah -196-300 °C, nerezová ocel 304 / 1.4301, příruba CF 304L, rozměry. A 90 mm, B 102 mm</t>
  </si>
  <si>
    <t>20070082 ONF GA ČR</t>
  </si>
  <si>
    <t>20100513  ONF GA ČR</t>
  </si>
  <si>
    <t>Příloha ke Kupní smlouvě - Technická specifikace k VZ "Vakuové komponenty (GAČR)"</t>
  </si>
  <si>
    <t>Zadavatel stanovuje tyto technické požadavky:</t>
  </si>
  <si>
    <t>Požadované technické a funkční vlastnosti, hodnota</t>
  </si>
  <si>
    <t>Předpokládaná hodnota bez DPH za kus</t>
  </si>
  <si>
    <t>Předpokládaná hodnota bez DPH celkem</t>
  </si>
  <si>
    <t>Předpokládaná hodnota v Kč bez DPH</t>
  </si>
  <si>
    <t>Nabídková cena v Kč bez DPH:</t>
  </si>
  <si>
    <t>Nabídková cena v Kč s DPH:</t>
  </si>
  <si>
    <t>takto podbarvená pole uchazeč vyplní</t>
  </si>
  <si>
    <t>podpis oprávněné osoby za dodavatele</t>
  </si>
  <si>
    <t>Č.</t>
  </si>
  <si>
    <t>Nabídková cena celkem bez DPH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</si>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</sst>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1E4E7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/>
      <right style="thin"/>
      <top style="double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/>
      <top style="double"/>
      <bottom style="double"/>
    </border>
    <border>
      <left style="thin"/>
      <right/>
      <top style="thin"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 style="double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6" fillId="0" borderId="0" applyBorder="0" applyProtection="0">
      <alignment/>
    </xf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/>
    <xf numFmtId="164" fontId="0" fillId="0" borderId="13" xfId="0" applyNumberFormat="1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164" fontId="2" fillId="3" borderId="30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 wrapText="1"/>
    </xf>
    <xf numFmtId="164" fontId="0" fillId="0" borderId="32" xfId="0" applyNumberFormat="1" applyFont="1" applyBorder="1" applyAlignment="1">
      <alignment horizontal="center" vertical="center" wrapText="1"/>
    </xf>
    <xf numFmtId="164" fontId="0" fillId="0" borderId="33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164" fontId="0" fillId="0" borderId="35" xfId="0" applyNumberFormat="1" applyFont="1" applyBorder="1" applyAlignment="1">
      <alignment horizontal="center" vertical="center" wrapText="1"/>
    </xf>
    <xf numFmtId="164" fontId="2" fillId="3" borderId="36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65" fontId="7" fillId="4" borderId="39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5</xdr:row>
      <xdr:rowOff>276225</xdr:rowOff>
    </xdr:from>
    <xdr:to>
      <xdr:col>1</xdr:col>
      <xdr:colOff>1323975</xdr:colOff>
      <xdr:row>5</xdr:row>
      <xdr:rowOff>1381125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05025"/>
          <a:ext cx="1038225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104775</xdr:colOff>
      <xdr:row>9</xdr:row>
      <xdr:rowOff>304800</xdr:rowOff>
    </xdr:from>
    <xdr:to>
      <xdr:col>1</xdr:col>
      <xdr:colOff>1476375</xdr:colOff>
      <xdr:row>9</xdr:row>
      <xdr:rowOff>1028700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4362450"/>
          <a:ext cx="1371600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85725</xdr:colOff>
      <xdr:row>10</xdr:row>
      <xdr:rowOff>228600</xdr:rowOff>
    </xdr:from>
    <xdr:to>
      <xdr:col>1</xdr:col>
      <xdr:colOff>1514475</xdr:colOff>
      <xdr:row>10</xdr:row>
      <xdr:rowOff>933450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5381625"/>
          <a:ext cx="14287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228600</xdr:rowOff>
    </xdr:from>
    <xdr:to>
      <xdr:col>1</xdr:col>
      <xdr:colOff>1390650</xdr:colOff>
      <xdr:row>11</xdr:row>
      <xdr:rowOff>904875</xdr:rowOff>
    </xdr:to>
    <xdr:pic>
      <xdr:nvPicPr>
        <xdr:cNvPr id="5" name="Obrázek 4" descr="Dimension-TIM-RS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6362700"/>
          <a:ext cx="1209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12</xdr:row>
      <xdr:rowOff>228600</xdr:rowOff>
    </xdr:from>
    <xdr:to>
      <xdr:col>1</xdr:col>
      <xdr:colOff>1400175</xdr:colOff>
      <xdr:row>12</xdr:row>
      <xdr:rowOff>904875</xdr:rowOff>
    </xdr:to>
    <xdr:pic>
      <xdr:nvPicPr>
        <xdr:cNvPr id="6" name="Obrázek 5" descr="Dimension-TIM-RS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7353300"/>
          <a:ext cx="1209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14</xdr:row>
      <xdr:rowOff>266700</xdr:rowOff>
    </xdr:from>
    <xdr:to>
      <xdr:col>1</xdr:col>
      <xdr:colOff>1562100</xdr:colOff>
      <xdr:row>14</xdr:row>
      <xdr:rowOff>885825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8562975"/>
          <a:ext cx="154305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76200</xdr:colOff>
      <xdr:row>15</xdr:row>
      <xdr:rowOff>342900</xdr:rowOff>
    </xdr:from>
    <xdr:to>
      <xdr:col>1</xdr:col>
      <xdr:colOff>1476375</xdr:colOff>
      <xdr:row>15</xdr:row>
      <xdr:rowOff>1057275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9791700"/>
          <a:ext cx="1400175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workbookViewId="0" topLeftCell="A1">
      <selection activeCell="E6" sqref="E6"/>
    </sheetView>
  </sheetViews>
  <sheetFormatPr defaultColWidth="9.140625" defaultRowHeight="15"/>
  <cols>
    <col min="1" max="1" width="4.421875" style="3" customWidth="1"/>
    <col min="2" max="2" width="24.140625" style="1" customWidth="1"/>
    <col min="3" max="3" width="60.00390625" style="0" customWidth="1"/>
    <col min="4" max="4" width="4.28125" style="0" customWidth="1"/>
    <col min="5" max="5" width="14.28125" style="0" customWidth="1"/>
    <col min="6" max="6" width="14.00390625" style="0" customWidth="1"/>
    <col min="7" max="7" width="10.00390625" style="3" customWidth="1"/>
    <col min="8" max="8" width="23.00390625" style="0" customWidth="1"/>
    <col min="9" max="9" width="14.00390625" style="3" customWidth="1"/>
  </cols>
  <sheetData>
    <row r="1" spans="1:8" ht="18.75">
      <c r="A1" s="22" t="s">
        <v>20</v>
      </c>
      <c r="G1" s="20"/>
      <c r="H1" s="21"/>
    </row>
    <row r="2" spans="7:8" ht="15">
      <c r="G2" s="21"/>
      <c r="H2" s="21"/>
    </row>
    <row r="3" ht="18.75" customHeight="1" thickBot="1">
      <c r="A3" s="5" t="s">
        <v>21</v>
      </c>
    </row>
    <row r="4" spans="1:9" ht="75.75" thickBot="1">
      <c r="A4" s="32" t="s">
        <v>30</v>
      </c>
      <c r="B4" s="33" t="s">
        <v>0</v>
      </c>
      <c r="C4" s="33" t="s">
        <v>22</v>
      </c>
      <c r="D4" s="33" t="s">
        <v>32</v>
      </c>
      <c r="E4" s="34" t="s">
        <v>23</v>
      </c>
      <c r="F4" s="69" t="s">
        <v>24</v>
      </c>
      <c r="G4" s="70" t="s">
        <v>1</v>
      </c>
      <c r="H4" s="71" t="s">
        <v>2</v>
      </c>
      <c r="I4" s="72" t="s">
        <v>31</v>
      </c>
    </row>
    <row r="5" spans="1:9" ht="15.75" thickBot="1">
      <c r="A5" s="44" t="s">
        <v>18</v>
      </c>
      <c r="B5" s="45"/>
      <c r="C5" s="45"/>
      <c r="D5" s="45"/>
      <c r="E5" s="45"/>
      <c r="F5" s="45"/>
      <c r="G5" s="45"/>
      <c r="H5" s="45"/>
      <c r="I5" s="46"/>
    </row>
    <row r="6" spans="1:9" ht="112.5" customHeight="1" thickBot="1" thickTop="1">
      <c r="A6" s="47">
        <v>1</v>
      </c>
      <c r="B6" s="35" t="s">
        <v>3</v>
      </c>
      <c r="C6" s="36" t="s">
        <v>17</v>
      </c>
      <c r="D6" s="37">
        <v>1</v>
      </c>
      <c r="E6" s="38">
        <v>7050</v>
      </c>
      <c r="F6" s="59">
        <f aca="true" t="shared" si="0" ref="F6">SUM(D6*E6)</f>
        <v>7050</v>
      </c>
      <c r="G6" s="65"/>
      <c r="H6" s="39"/>
      <c r="I6" s="48"/>
    </row>
    <row r="7" spans="1:9" ht="15.75" thickTop="1">
      <c r="A7" s="49" t="s">
        <v>19</v>
      </c>
      <c r="B7" s="31"/>
      <c r="C7" s="31"/>
      <c r="D7" s="31"/>
      <c r="E7" s="31"/>
      <c r="F7" s="31"/>
      <c r="G7" s="31"/>
      <c r="H7" s="31"/>
      <c r="I7" s="50"/>
    </row>
    <row r="8" spans="1:9" ht="30.75" thickBot="1">
      <c r="A8" s="51">
        <v>2</v>
      </c>
      <c r="B8" s="12" t="s">
        <v>4</v>
      </c>
      <c r="C8" s="13" t="s">
        <v>5</v>
      </c>
      <c r="D8" s="14">
        <v>1</v>
      </c>
      <c r="E8" s="15">
        <v>8160</v>
      </c>
      <c r="F8" s="60">
        <f aca="true" t="shared" si="1" ref="F8">SUM(D8*E8)</f>
        <v>8160</v>
      </c>
      <c r="G8" s="66"/>
      <c r="H8" s="16"/>
      <c r="I8" s="52"/>
    </row>
    <row r="9" spans="1:9" ht="16.5" thickBot="1" thickTop="1">
      <c r="A9" s="53" t="s">
        <v>8</v>
      </c>
      <c r="B9" s="41"/>
      <c r="C9" s="41"/>
      <c r="D9" s="41"/>
      <c r="E9" s="41"/>
      <c r="F9" s="41"/>
      <c r="G9" s="41"/>
      <c r="H9" s="41"/>
      <c r="I9" s="54"/>
    </row>
    <row r="10" spans="1:9" ht="86.25" customHeight="1" thickTop="1">
      <c r="A10" s="55">
        <v>3</v>
      </c>
      <c r="B10" s="11" t="s">
        <v>6</v>
      </c>
      <c r="C10" s="19" t="s">
        <v>7</v>
      </c>
      <c r="D10" s="8">
        <v>25</v>
      </c>
      <c r="E10" s="40">
        <v>95</v>
      </c>
      <c r="F10" s="61">
        <f>SUM(D10*E10)</f>
        <v>2375</v>
      </c>
      <c r="G10" s="67"/>
      <c r="H10" s="7"/>
      <c r="I10" s="56"/>
    </row>
    <row r="11" spans="1:9" ht="77.25" customHeight="1">
      <c r="A11" s="55">
        <v>4</v>
      </c>
      <c r="B11" s="11" t="s">
        <v>6</v>
      </c>
      <c r="C11" s="19" t="s">
        <v>9</v>
      </c>
      <c r="D11" s="8">
        <v>25</v>
      </c>
      <c r="E11" s="18">
        <v>84</v>
      </c>
      <c r="F11" s="62">
        <f aca="true" t="shared" si="2" ref="F11">SUM(D11*E11)</f>
        <v>2100</v>
      </c>
      <c r="G11" s="67"/>
      <c r="H11" s="7"/>
      <c r="I11" s="57"/>
    </row>
    <row r="12" spans="1:9" ht="78" customHeight="1">
      <c r="A12" s="55">
        <v>5</v>
      </c>
      <c r="B12" s="11" t="s">
        <v>10</v>
      </c>
      <c r="C12" s="19" t="s">
        <v>11</v>
      </c>
      <c r="D12" s="8">
        <v>25</v>
      </c>
      <c r="E12" s="18">
        <v>103</v>
      </c>
      <c r="F12" s="62">
        <f aca="true" t="shared" si="3" ref="F12:F16">SUM(D12*E12)</f>
        <v>2575</v>
      </c>
      <c r="G12" s="67"/>
      <c r="H12" s="7"/>
      <c r="I12" s="57"/>
    </row>
    <row r="13" spans="1:9" ht="75.75" customHeight="1" thickBot="1">
      <c r="A13" s="51">
        <v>6</v>
      </c>
      <c r="B13" s="17" t="s">
        <v>10</v>
      </c>
      <c r="C13" s="13" t="s">
        <v>12</v>
      </c>
      <c r="D13" s="14">
        <v>25</v>
      </c>
      <c r="E13" s="15">
        <v>100</v>
      </c>
      <c r="F13" s="60">
        <f t="shared" si="3"/>
        <v>2500</v>
      </c>
      <c r="G13" s="66"/>
      <c r="H13" s="16"/>
      <c r="I13" s="52"/>
    </row>
    <row r="14" spans="1:9" ht="16.5" thickBot="1" thickTop="1">
      <c r="A14" s="53" t="s">
        <v>13</v>
      </c>
      <c r="B14" s="41"/>
      <c r="C14" s="41"/>
      <c r="D14" s="41"/>
      <c r="E14" s="41"/>
      <c r="F14" s="41"/>
      <c r="G14" s="41"/>
      <c r="H14" s="41"/>
      <c r="I14" s="54"/>
    </row>
    <row r="15" spans="1:9" ht="90.75" thickTop="1">
      <c r="A15" s="55">
        <v>7</v>
      </c>
      <c r="B15" s="11" t="s">
        <v>14</v>
      </c>
      <c r="C15" s="19" t="s">
        <v>15</v>
      </c>
      <c r="D15" s="8">
        <v>1</v>
      </c>
      <c r="E15" s="9">
        <v>4800</v>
      </c>
      <c r="F15" s="63">
        <f t="shared" si="3"/>
        <v>4800</v>
      </c>
      <c r="G15" s="67"/>
      <c r="H15" s="7"/>
      <c r="I15" s="56"/>
    </row>
    <row r="16" spans="1:9" ht="135.75" thickBot="1">
      <c r="A16" s="51">
        <v>8</v>
      </c>
      <c r="B16" s="17" t="s">
        <v>14</v>
      </c>
      <c r="C16" s="13" t="s">
        <v>16</v>
      </c>
      <c r="D16" s="14">
        <v>1</v>
      </c>
      <c r="E16" s="15">
        <v>11050</v>
      </c>
      <c r="F16" s="60">
        <f t="shared" si="3"/>
        <v>11050</v>
      </c>
      <c r="G16" s="66"/>
      <c r="H16" s="16"/>
      <c r="I16" s="52"/>
    </row>
    <row r="17" spans="1:9" ht="16.5" thickBot="1" thickTop="1">
      <c r="A17" s="27" t="s">
        <v>25</v>
      </c>
      <c r="B17" s="23"/>
      <c r="C17" s="23"/>
      <c r="D17" s="23"/>
      <c r="E17" s="23"/>
      <c r="F17" s="64">
        <f>SUM(F6,F8,F10:F13,F15:F16)</f>
        <v>40610</v>
      </c>
      <c r="G17" s="68" t="s">
        <v>26</v>
      </c>
      <c r="H17" s="24"/>
      <c r="I17" s="58">
        <f>SUM(I15:I16,I10:I13,I8,I6)</f>
        <v>0</v>
      </c>
    </row>
    <row r="18" spans="1:9" ht="15.75" thickBot="1">
      <c r="A18" s="28"/>
      <c r="B18" s="28"/>
      <c r="C18" s="28"/>
      <c r="D18" s="28"/>
      <c r="E18" s="28"/>
      <c r="F18" s="25"/>
      <c r="G18" s="42" t="s">
        <v>27</v>
      </c>
      <c r="H18" s="43"/>
      <c r="I18" s="26">
        <f>SUM(I17*1.21)</f>
        <v>0</v>
      </c>
    </row>
    <row r="19" spans="1:2" ht="15">
      <c r="A19" s="2"/>
      <c r="B19" s="29" t="s">
        <v>28</v>
      </c>
    </row>
    <row r="26" spans="6:8" ht="15">
      <c r="F26" s="6"/>
      <c r="G26" s="6"/>
      <c r="H26" s="6"/>
    </row>
    <row r="27" spans="6:7" ht="15">
      <c r="F27" s="30"/>
      <c r="G27" s="4" t="s">
        <v>29</v>
      </c>
    </row>
    <row r="30" ht="15">
      <c r="C30" s="10"/>
    </row>
  </sheetData>
  <mergeCells count="7">
    <mergeCell ref="A17:E17"/>
    <mergeCell ref="G17:H17"/>
    <mergeCell ref="G18:H18"/>
    <mergeCell ref="A5:I5"/>
    <mergeCell ref="A7:I7"/>
    <mergeCell ref="A9:I9"/>
    <mergeCell ref="A14:I1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2020-05-11T11:36:18Z</cp:lastPrinted>
  <dcterms:created xsi:type="dcterms:W3CDTF">2018-05-21T11:46:33Z</dcterms:created>
  <dcterms:modified xsi:type="dcterms:W3CDTF">2020-11-11T15:25:39Z</dcterms:modified>
  <cp:category/>
  <cp:version/>
  <cp:contentType/>
  <cp:contentStatus/>
</cp:coreProperties>
</file>