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106_Spotřebný materiál pro světelné a elektronové mikroskopie 02-2020 (ESS)\"/>
    </mc:Choice>
  </mc:AlternateContent>
  <xr:revisionPtr revIDLastSave="0" documentId="13_ncr:1_{498067E9-83AE-48FB-8278-0D26ACB760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5" i="1"/>
  <c r="F76" i="1"/>
  <c r="F77" i="1"/>
  <c r="E8" i="1"/>
  <c r="H8" i="1"/>
  <c r="H7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80" i="1" s="1"/>
  <c r="H75" i="1"/>
  <c r="H76" i="1"/>
  <c r="H7" i="1"/>
  <c r="F7" i="1" s="1"/>
  <c r="F74" i="1" l="1"/>
  <c r="E76" i="1" l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" i="1"/>
  <c r="E77" i="1" l="1"/>
</calcChain>
</file>

<file path=xl/sharedStrings.xml><?xml version="1.0" encoding="utf-8"?>
<sst xmlns="http://schemas.openxmlformats.org/spreadsheetml/2006/main" count="85" uniqueCount="85">
  <si>
    <t>Kolejnicový pojezd z černěné oceli, šířka 25 mm,pro kolejnice šířky 42 - 43 mm; s alespoň 2 montážními závity, s aretačním šroubem</t>
  </si>
  <si>
    <t>Kolejnicový pojezd z černěné oceli, šířka 50 mm, pro kolejnice šířky 42 - 43 mm; s alespoň 2 montážními závity a 3 zahloubenými otvory pro M6, s aretačním šroubem</t>
  </si>
  <si>
    <t>Absorpční blok pro zakončení dráhy laserového svazku, rozsah vlnových délek 100 nm - 30 µm, pro pulzní i kontinuální lasery, pro optický výkon do 5 W</t>
  </si>
  <si>
    <t>Lineární posuvný stolek, rozsah posuvu 50 mm, eloxovaný hliník, mikrometrický šroub osazený bočně podél dráhy posuvu, značení po 10 µm, citlivost 1 µm, horizontální nosnost alespoň 10 kg, horní i dolní plocha s metrickými montážními závity</t>
  </si>
  <si>
    <t>Lineární posuvný stolek, rozsah posuvu 30 mm, eloxovaný hliník, mikrometrický šroub, značení po 10 µm, citlivost 1 µm, horizontální nosnost alespoň 10 kg, horní i dolní plocha s metrickými montážními závity</t>
  </si>
  <si>
    <t>Kolárek pro 12 mm tyčky, z eloxovaného hliníku, s aretačním šroubem M6 s vnitřním šestihranem a drážkami pro utažení rukou</t>
  </si>
  <si>
    <t>Montážní tyčka z nerezové oceli, průměr 12 mm, délka 50 mm, vnitřní závity M4 a M6 na koncích tyčky, otvor pro utažení</t>
  </si>
  <si>
    <t>Montážní tyčka z nerezové oceli, průměr 12 mm, délka 75 mm, vnitřní závity M4 a M6 na koncích tyčky, otvor pro utažení</t>
  </si>
  <si>
    <t>Montážní tyčka z nerezové oceli, průměr 12 mm, délka 100 mm, vnitřní závity M4 a M6 na koncích tyčky, otvor pro utažení</t>
  </si>
  <si>
    <t>Kruhový gradientní šedý (ND) filtr, spektrální rozsah alespoň 380 - 2000 nm, reflektivní typ, průměrná transmise ve viditelné oblasti v rozsahu 0,1% - 90 %, vnější průměr alespoň 50 mm</t>
  </si>
  <si>
    <t>Držák kruhového gradiantního šedého filtru, eloxovaný hliník, možnost rotace a aretace polohy filtru, montážní závit pro připevnění k ocelové tyčce</t>
  </si>
  <si>
    <t>Lineární posuvný stolek z nerez oceli, rozsah posuvu &gt; 5 mm, mikrometrický šroub, značení po 10 µm, citlivost 1 µm, horizontální nosnost alespoň 40 kg, horní i dolní plocha s metrickými montážními závity</t>
  </si>
  <si>
    <t>Půlvlnná destička nultého řádu pro 532 nm, krystalický křemen, čistá apertura 20 mm, kovová objímka 1", tolerance retardance λ/500, antireflexní vrstvy pro 532 nm</t>
  </si>
  <si>
    <t>Kinematický rotační držák optiky pro proměnlivý atenuátor a dělič svazku, eloxovaný hliník, rotační stupnice, držák krychlového děliče svazku do 13 mm a rotační držák optiky do průměru 1"</t>
  </si>
  <si>
    <t>Optická kolejnice se zapuštěnými otvory pro M6 šrouby, šířka 19 mm, délka 70 - 80 mm, eloxovaný hliník</t>
  </si>
  <si>
    <t>Optická kolejnice se zapuštěnými otvory pro M6 šrouby, šířka 19 mm, délka 120 - 130 mm, eloxovaný hliník</t>
  </si>
  <si>
    <t>Optická kolejnice se zapuštěnými otvory pro M6 šrouby, šířka 19 mm, délka 150 mm, eloxovaný hliník</t>
  </si>
  <si>
    <t>Optická kolejnice se zapuštěnými otvory pro M6 šrouby, šířka 19 mm, délka 300 mm, eloxovaný hliník</t>
  </si>
  <si>
    <t>Optická kolejnice se zapuštěnými otvory pro M6 šrouby, šířka 19 mm, délka 450 mm, eloxovaný hliník</t>
  </si>
  <si>
    <t>Optická kolejnice se zapuštěnými otvory pro M6 šrouby, šířka 19 mm, délka 600 mm, eloxovaný hliník</t>
  </si>
  <si>
    <t>Pojezd k 19 mm optické kolejnici s aretačním šroubem a montážním otvorem pro M6, šířka 25 mm</t>
  </si>
  <si>
    <t>Pojezd k 19 mm optické kolejnici s aretačním šroubem a montážními otvory pro M6, šířka alespoň 50 mm</t>
  </si>
  <si>
    <t>Pracovní deska optického stolu s optimalizovaným útlumem kmitů voštinové jádro, 5 mm deska z nerezové oceli na horní i dolní straně, tloušťka alespoň 60 mm, šířka 900 mm, délka 1200 mm, síť M6 závitů: 25 mm x 25 mm, rovinnost horní desky ± 0,1° na m² nebo lepší</t>
  </si>
  <si>
    <t>Montážní tyčka z nerezové nemagnetické oceli, průměr 38 - 39 mm, vnitřní závit M6 na horní i dolní podstavě, délka 200 mm</t>
  </si>
  <si>
    <t>Montážní deska pro 1,5" tyčky, průměr nanejvýš 65 mm, montážní drážky pro připevnění k optickému stolu</t>
  </si>
  <si>
    <t>Záslepka z eloxovaného hliníku s vnějším závitem SM1 a záměrným křížem pro odečtení polohy dopadajícího svazku</t>
  </si>
  <si>
    <t>Fixní držák 1" čoček s přítlačným kroužkem, 5 kusů v 1 balení</t>
  </si>
  <si>
    <t>Kolárek pro opakovatelné nastavení pozice montážní tyčky, eloxovaný hliník, systém s drážkou a ocelovou kuličkou pro vysokou opakovatelnost nastavení</t>
  </si>
  <si>
    <t>Absorpční šedý filtr, průměr 2", v objímce z eloxovaného hliníku se závitem SM2, optická hustota 1.0</t>
  </si>
  <si>
    <t>Absorpční šedý filtr, průměr 2", v objímce z eloxovaného hliníku se závitem SM2, optická hustota 2.0</t>
  </si>
  <si>
    <t>Absorpční šedý filtr, průměr 2", v objímce z eloxovaného hliníku se závitem SM2, optická hustota 3.0</t>
  </si>
  <si>
    <t>Držák 12,7 mm tyček s magnety na podstavě, kov, vnější průměr 25 mm, aretační šroub s odpruženým čepem pro upevnění tyček, výška 40 - 45 mm</t>
  </si>
  <si>
    <t>Držák 12,7 mm tyček s magnety na podstavě, kov, vnější průměr 25 mm, aretační šroub s odpruženým čepem pro upevnění tyček, výška 75 - 80 mm</t>
  </si>
  <si>
    <t>Držák 12,7 mm tyček s magnety na podstavě, kov, vnější průměr 25 mm, aretační šroub s odpruženým čepem pro upevnění tyček, výška 100 - 105 mm</t>
  </si>
  <si>
    <t>Upínací vidlice z nerezové nemagnetické oceli, kompatibilní s 25 mm držákem tyček, drážka pro M6 šroub alespoň 30 mm, M6 šroub s vnitřním šestihranem, balení po 5 kusech</t>
  </si>
  <si>
    <t>Kovový montážní kloub, nastavitelná poloha v kuželu alespoň 50° s možností aretace a s alespoň 3 pozicemi s 90° náklonem, šroub 1/4"-20 a vnitřní závit 1/4"-20</t>
  </si>
  <si>
    <t>Montážní tyčka z černě eloxovaného hliníku, průměr 12,7 mm, závit 1/4"-20 na horní podstavě, závit 8-32 na dolní podstavě, délka 150 - 155 mm</t>
  </si>
  <si>
    <t>Dielektrické zrcadlo pro 524-532 nm, průměr 25,4 mm, odrazivost alespoň 99,5% pro s- polarizaci a alespoň 99,0% pro p- polarizaci pro úhel dopadu 0° až 45°, substrát: křemenné sklo, čistá apertura alespoň 20 mm, kvalita povrchu 10-5 (S-D) nebo lepší, práh poškození alespoň 8 J/cm2 (@ 532 nm, 10 ns, 10 Hz)</t>
  </si>
  <si>
    <t>Držák 12,7 mm tyček, vnější průměr 25 mm, eloxovaný hliník, aretační šroub s odpruženým čepem, závit M6 na dolní podstavě, výška 20 mm, balení po 5 kusech</t>
  </si>
  <si>
    <t>Držák 12,7 mm tyček, vnější průměr 25 mm, eloxovaný hliník, aretační šroub s odpruženým čepem, závit M6 na dolní podstavě, výška 30 mm, balení po 5 kusech</t>
  </si>
  <si>
    <t>Kovový montážní kloub, nastavitelná poloha v kuželu alespoň 50° s možností aretace a s alespoň 3 pozicemi s 90° náklonem, šroub M6 a vnitřní závit M6</t>
  </si>
  <si>
    <t>Distanční podložka pro M6, vnější průměr 9,9 mm, tloušťka 2 mm, nerez ocel</t>
  </si>
  <si>
    <t>Montážní kovový blok se sklonem 45°, černě eloxovaný, vnitřní závity M4</t>
  </si>
  <si>
    <t>Kovový kruhový adaptér pro rotační stolek, se sítí M6 závitů a zapuštěných montážních otvorů pro M4, průměr 95 - 100 mm, tloušťka 10 mm</t>
  </si>
  <si>
    <t>Kovový kruhový adaptér pro rotační stolek s aperutrou pro uchycení 1" optiky, SM1 závit, síť montážních závitů a zapuštěných montážních otvorů pro M4, průměr 95 - 100 mm, tloušťka 10 mm</t>
  </si>
  <si>
    <t>Kovový úhelník pro rotační stolek, síť M6 závitů, délka nejdelší strany alespoň 200 mm</t>
  </si>
  <si>
    <t>Držák 12,7 mm tyček, vnější průměr 25 mm, eloxovaný hliník, aretační šroub s odpruženým čepem, závit M6 na dolní podstavě, výška 40 mm, balení po 5 kusech</t>
  </si>
  <si>
    <t>Vysokovýkonnové multimódové optické vlákno, pro optický výkon do 50 W (kontinuum) a spektrální rozsah alespoň 400 - 2200 nm, průměr jádra 910 µm, numerická apertura 0,22, SMA konektory, délka 2m, kovový oplet jako ochrana proti mechanickému poškození</t>
  </si>
  <si>
    <t>Plano-konvexní čočka, průměr 25 mm, ohnisková vzdálenost 50 mm, anti-reflexní vrstva pro rozsah 400-1000 nm, odrazivost nanejvýš 1,5 % v celém rozsahu, materiál N-BK7, kvalita povrchu 40-20 (S-D) a λ/4 (P-V) nebo lepší, práh poškození alespoň 5 J/cm2 (@ 532 nm, 10 ns)</t>
  </si>
  <si>
    <t>Plano-konvexní čočka, průměr 25 mm, ohnisková vzdálenost 60 mm, anti-reflexní vrstva pro rozsah 400-1000 nm, odrazivost nanejvýš 1,5 % v celém rozsahu, materiál N-BK7, kvalita povrchu 40-20 (S-D) a λ/4 (P-V) nebo lepší, práh poškození alespoň 5 J/cm2 (@ 532 nm, 10 ns)</t>
  </si>
  <si>
    <t>Achromatický triplet Hastingsova typu se zvětšením 7-krát, ohnisková vzdálenost 40 mm, zorné pole o průměru alespoň 25 mm</t>
  </si>
  <si>
    <t>Nastavitelná optická clona, ocelové lamely, apertura nastavitelná v rozsahu alespoň 1,5 mm až 35 mm</t>
  </si>
  <si>
    <t>Plano-konvexní čočka, průměr 50 mm, ohnisková vzdálenost 250 mm, anti-reflexní vrstva pro rozsah alespoň 600 - 1000 nm, odrazivost nanejvýš 1,5 % v celém rozsahu, materiál N-BK7, kvalita povrchu 40-20 (S-D) a λ/4 (P-V) nebo lepší, práh poškození alespoň 5 J/cm2 (@ 532 nm, 10 ns)</t>
  </si>
  <si>
    <t>Dichroické zrcadlo pro 1064 nm, průměr 25 mm, pro úhly dopadu 0° - 45°, odrazivost @1064 nm alespoň 99,8 %, kvalita povrchu alespoň 10-5 (S-D), rovinnost alespoň lambda/10, práh poškození v pulzním režimu alespoň 15 J/cm2 @ 10ns</t>
  </si>
  <si>
    <t>Půlvlnná destička nultého řádu pro 1064 nm, v objímce o průměru 1", čistá apertura alespoň 15 mm, tolerance retardance nanejvýš ±λ/200, AR vrstva na 1064 nm, práh poškození alespoň 3 J/cm2 @ 1064nm pro 10 ns pulz</t>
  </si>
  <si>
    <t>Polarizační krychlový dělič svazku pro NIR, délka hrany 25 mm, extinkční poměr alespoň 500:1, průměrná odrazivost v rozsahu 700 - 1100 nm nanejvýš 0,5 %</t>
  </si>
  <si>
    <t>Cylindrická plano-konvexní čočka, ohnisková vzdálenost 250 mm, rozměry alespoň 25 mm x 25 mm, anti-reflexní vrstva pro rozsah alespoň 400 - 1000 nm</t>
  </si>
  <si>
    <t>Cylindrická plano-konvexní čočka, ohnisková vzdálenost 200 mm, rozměry alespoň 25 mm x 25 mm, anti-reflexní vrstva pro rozsah alespoň 400 - 1000 nm</t>
  </si>
  <si>
    <t>Polarizační krychlový dělič svazku pro VIS, délka hrany 25 mm, extinkční poměr alespoň 500:1, průměrná odrazivost v rozsahu 420 - 680 nm nanejvýš 0,5 %</t>
  </si>
  <si>
    <t>Plano-konvexní čočka, průměr 75 mm, ohnisková vzdálenost 150 mm, anti-reflexní vrstva pro rozsah 400-1000 nm, odrazivost nanejvýš 1,5 % v celém rozsahu, materiál N-BK7, kvalita povrchu 40-20 (S-D) a λ/4 (P-V) nebo lepší, práh poškození alespoň 5 J/cm2 (@ 532 nm, 10 ns)</t>
  </si>
  <si>
    <t>Čtvrtvlnná destička nultého řádu pro 532 nm, v objímce o průměru 1", čistá apertura alespoň 15 mm, tolerance retardance nanejvýš ±λ/200, AR vrstva na 532 nm</t>
  </si>
  <si>
    <t>Dichroické zrcadlo s dolní propustí, průměr 50 mm, odrazivá oblast alespoň 750 - 1100 nm, propustná oblast alespoň 400 - 690 nm, úhel dopadu 45°</t>
  </si>
  <si>
    <t>Plano-konvexní čočka, průměr 50 mm, ohnisková vzdálenost 50 mm, anti-reflexní vrstva pro rozsah 400-1000 nm, odrazivost nanejvýš 1,5 % v celém rozsahu, materiál N-BK7, kvalita povrchu 40-20 (S-D) a λ/4 (P-V) nebo lepší, práh poškození alespoň 5 J/cm2 (@ 532 nm, 10 ns)</t>
  </si>
  <si>
    <t>Optické zrcadlo, hliníková odrazná vrstva, rozměr 17 mm x 23 mm, tloušťka alespoň 1 mm</t>
  </si>
  <si>
    <t>Cylindrická plano-konvexní čočka, ohnisková vzdálenost 500 mm, rozměry alespoň 25 mm x 50 mm, anti-reflexní vrstva pro rozsah alespoň 400 - 1000 nm</t>
  </si>
  <si>
    <t>Dichroické zrcadlo s horní propustí, průměr 50 mm, odrazivá oblast alespoň 400 - 690 nm, propustná oblast alespoň 750 - 1100 nm, úhel dopadu 45°</t>
  </si>
  <si>
    <t>Plano-konvexní čočka, průměr 50 mm, ohnisková vzdálenost 250 mm, anti-reflexní vrstva pro rozsah 400-1000 nm, odrazivost nanejvýš 1,5 % v celém rozsahu, materiál N-BK7, kvalita povrchu 40-20 (S-D) a λ/4 (P-V) nebo lepší, práh poškození alespoň 5 J/cm2 (@ 532 nm, 10 ns)</t>
  </si>
  <si>
    <t xml:space="preserve">Obdélníkový polarizační dělič pro 532 nm, tenkovrstvý, materiál UVFS, pracovní úhel dopadu 56° (Brewster), extinkční poměr alespoň 200 : 1, odrazivost pro s-polarizaci alespoň 99,5%, </t>
  </si>
  <si>
    <t xml:space="preserve">Obdélníkový polarizační dělič pro 1064 nm, tenkovrstvý, materiál UVFS, pracovní úhel dopadu 56° (Brewster), extinkční poměr alespoň 200 : 1, odrazivost pro s-polarizaci alespoň 99,5%, </t>
  </si>
  <si>
    <t>Adaptér pro uchycení obdélníkového polarizačního děliče po úhlem 56°</t>
  </si>
  <si>
    <t>Č.</t>
  </si>
  <si>
    <t>POPIS</t>
  </si>
  <si>
    <t>počet kusů</t>
  </si>
  <si>
    <t>Předpokládaná hodnota za kus / bez DPH</t>
  </si>
  <si>
    <t>Předpokládaná hodnota celkem / bez DPH</t>
  </si>
  <si>
    <t>Nabídková cena za kus / bez DPH</t>
  </si>
  <si>
    <t>Nabídková cena celkem / bez DPH</t>
  </si>
  <si>
    <t>VYHOVUJE  / NEVYHOVUJE</t>
  </si>
  <si>
    <t>Dopravné, balné, pojistné</t>
  </si>
  <si>
    <t>Příloha ke Kupní smlouvě - Technická specifikace k VZ "Dodávka spotřebního materiálu pro světelnou a elektronovou mikroskopii 02/2020 (ESS)"</t>
  </si>
  <si>
    <t>takto podbarvená pole dodavatel povinně vyplní</t>
  </si>
  <si>
    <t>Celková předpokládaná cena v Kč  bez DPH</t>
  </si>
  <si>
    <t>Nabídková cena - celkem v Kč bez DPH</t>
  </si>
  <si>
    <t>podpis</t>
  </si>
  <si>
    <t>OBJEDNÁVKA 20190008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</si>
</sst>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Border="0" applyProtection="0"/>
    <xf numFmtId="164" fontId="3" fillId="0" borderId="0" applyBorder="0" applyProtection="0"/>
    <xf numFmtId="44" fontId="10" fillId="0" borderId="0" applyFont="0" applyFill="0" applyBorder="0" applyAlignment="0" applyProtection="0"/>
  </cellStyleXfs>
  <cellXfs count="71">
    <xf numFmtId="0" fontId="0" fillId="0" borderId="0" xfId="0"/>
    <xf numFmtId="164" fontId="4" fillId="0" borderId="0" xfId="2" applyFont="1" applyFill="1" applyAlignment="1">
      <alignment vertical="top"/>
    </xf>
    <xf numFmtId="0" fontId="5" fillId="0" borderId="0" xfId="0" applyFont="1" applyFill="1" applyAlignment="1">
      <alignment vertical="top"/>
    </xf>
    <xf numFmtId="164" fontId="3" fillId="0" borderId="0" xfId="2" applyFill="1"/>
    <xf numFmtId="0" fontId="0" fillId="0" borderId="0" xfId="0" applyFill="1"/>
    <xf numFmtId="164" fontId="6" fillId="0" borderId="0" xfId="2" applyFont="1" applyFill="1"/>
    <xf numFmtId="0" fontId="7" fillId="0" borderId="0" xfId="0" applyFont="1" applyFill="1"/>
    <xf numFmtId="0" fontId="3" fillId="0" borderId="0" xfId="0" applyFont="1" applyFill="1"/>
    <xf numFmtId="164" fontId="8" fillId="0" borderId="0" xfId="2" applyFont="1" applyFill="1" applyAlignment="1">
      <alignment vertical="top"/>
    </xf>
    <xf numFmtId="0" fontId="8" fillId="0" borderId="0" xfId="0" applyFont="1" applyFill="1" applyAlignment="1">
      <alignment vertical="top"/>
    </xf>
    <xf numFmtId="164" fontId="3" fillId="0" borderId="0" xfId="2" applyAlignment="1">
      <alignment horizontal="left" wrapText="1"/>
    </xf>
    <xf numFmtId="164" fontId="3" fillId="0" borderId="0" xfId="2" applyAlignment="1">
      <alignment horizontal="center"/>
    </xf>
    <xf numFmtId="164" fontId="3" fillId="0" borderId="0" xfId="2"/>
    <xf numFmtId="164" fontId="4" fillId="0" borderId="0" xfId="2" applyFont="1"/>
    <xf numFmtId="165" fontId="3" fillId="0" borderId="0" xfId="2" applyNumberFormat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3" fillId="0" borderId="0" xfId="3" applyNumberFormat="1" applyFont="1" applyAlignment="1">
      <alignment horizontal="center" vertical="center"/>
    </xf>
    <xf numFmtId="165" fontId="3" fillId="0" borderId="0" xfId="3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165" fontId="3" fillId="0" borderId="0" xfId="2" applyNumberForma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6" fillId="0" borderId="2" xfId="2" applyFont="1" applyFill="1" applyBorder="1" applyAlignment="1">
      <alignment horizontal="left" vertical="center" wrapText="1"/>
    </xf>
    <xf numFmtId="164" fontId="6" fillId="0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4" fontId="1" fillId="0" borderId="3" xfId="1" applyNumberFormat="1" applyBorder="1" applyAlignment="1">
      <alignment horizontal="left" vertical="center" wrapText="1"/>
    </xf>
    <xf numFmtId="164" fontId="3" fillId="0" borderId="3" xfId="2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3" fillId="0" borderId="3" xfId="2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2" xfId="2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4" fontId="3" fillId="0" borderId="0" xfId="2" applyFill="1" applyBorder="1" applyAlignment="1">
      <alignment horizontal="center" vertical="center"/>
    </xf>
    <xf numFmtId="164" fontId="3" fillId="0" borderId="4" xfId="2" applyBorder="1" applyAlignment="1">
      <alignment horizontal="left" wrapText="1"/>
    </xf>
    <xf numFmtId="164" fontId="3" fillId="0" borderId="4" xfId="2" applyBorder="1" applyAlignment="1">
      <alignment horizontal="center"/>
    </xf>
    <xf numFmtId="165" fontId="3" fillId="0" borderId="4" xfId="3" applyNumberFormat="1" applyFont="1" applyBorder="1" applyAlignment="1">
      <alignment horizontal="center" vertical="center"/>
    </xf>
    <xf numFmtId="165" fontId="3" fillId="0" borderId="4" xfId="3" applyNumberFormat="1" applyFont="1" applyFill="1" applyBorder="1" applyAlignment="1">
      <alignment horizontal="center" vertical="center"/>
    </xf>
    <xf numFmtId="164" fontId="3" fillId="0" borderId="4" xfId="2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65" fontId="3" fillId="0" borderId="7" xfId="2" applyNumberForma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5" fontId="3" fillId="0" borderId="9" xfId="2" applyNumberForma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65" fontId="3" fillId="0" borderId="11" xfId="2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5" fontId="3" fillId="0" borderId="13" xfId="2" applyNumberFormat="1" applyFill="1" applyBorder="1" applyAlignment="1">
      <alignment horizontal="center" vertical="center"/>
    </xf>
    <xf numFmtId="165" fontId="3" fillId="3" borderId="2" xfId="2" applyNumberFormat="1" applyFill="1" applyBorder="1" applyAlignment="1">
      <alignment horizontal="center" vertical="center"/>
    </xf>
    <xf numFmtId="165" fontId="6" fillId="3" borderId="3" xfId="2" applyNumberFormat="1" applyFont="1" applyFill="1" applyBorder="1" applyAlignment="1">
      <alignment horizontal="center" vertical="center"/>
    </xf>
    <xf numFmtId="165" fontId="3" fillId="3" borderId="3" xfId="2" applyNumberForma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164" fontId="13" fillId="0" borderId="0" xfId="2" applyFont="1" applyAlignment="1">
      <alignment horizontal="left" wrapText="1"/>
    </xf>
    <xf numFmtId="165" fontId="4" fillId="0" borderId="14" xfId="0" applyNumberFormat="1" applyFont="1" applyFill="1" applyBorder="1" applyAlignment="1">
      <alignment horizontal="center" vertical="center"/>
    </xf>
    <xf numFmtId="165" fontId="4" fillId="0" borderId="14" xfId="2" applyNumberFormat="1" applyFont="1" applyFill="1" applyBorder="1" applyAlignment="1">
      <alignment horizontal="center" vertical="center"/>
    </xf>
    <xf numFmtId="164" fontId="3" fillId="0" borderId="17" xfId="2" applyBorder="1"/>
    <xf numFmtId="164" fontId="3" fillId="0" borderId="17" xfId="2" applyFill="1" applyBorder="1"/>
    <xf numFmtId="164" fontId="4" fillId="0" borderId="0" xfId="2" applyFont="1" applyFill="1" applyAlignment="1">
      <alignment horizontal="center" vertical="center"/>
    </xf>
    <xf numFmtId="0" fontId="9" fillId="0" borderId="0" xfId="0" applyFont="1" applyBorder="1" applyAlignment="1">
      <alignment horizontal="center"/>
    </xf>
    <xf numFmtId="164" fontId="12" fillId="0" borderId="0" xfId="2" applyFont="1" applyAlignment="1">
      <alignment horizontal="center" vertical="center" wrapText="1"/>
    </xf>
    <xf numFmtId="164" fontId="3" fillId="4" borderId="15" xfId="2" applyFill="1" applyBorder="1" applyAlignment="1">
      <alignment horizontal="center" wrapText="1"/>
    </xf>
    <xf numFmtId="164" fontId="3" fillId="4" borderId="16" xfId="2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164" fontId="4" fillId="0" borderId="17" xfId="2" applyFont="1" applyFill="1" applyBorder="1" applyAlignment="1">
      <alignment horizontal="center"/>
    </xf>
  </cellXfs>
  <cellStyles count="4">
    <cellStyle name="Excel Built-in Normal" xfId="2" xr:uid="{00000000-0005-0000-0000-000000000000}"/>
    <cellStyle name="Měna" xfId="3" builtinId="4"/>
    <cellStyle name="Normální" xfId="0" builtinId="0"/>
    <cellStyle name="Normální 3" xfId="1" xr:uid="{00000000-0005-0000-0000-000003000000}"/>
  </cellStyles>
  <dxfs count="3"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http://www.standa.lt/images/spc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47155" cy="8997"/>
    <xdr:pic>
      <xdr:nvPicPr>
        <xdr:cNvPr id="2" name="http://www.standa.lt/images/spc.gif">
          <a:extLst>
            <a:ext uri="{FF2B5EF4-FFF2-40B4-BE49-F238E27FC236}">
              <a16:creationId xmlns:a16="http://schemas.microsoft.com/office/drawing/2014/main" id="{9AEE97F8-B215-4C02-BD3E-6DA4F2BC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0" y="113157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47155" cy="8997"/>
    <xdr:pic>
      <xdr:nvPicPr>
        <xdr:cNvPr id="3" name="http://www.standa.lt/images/spc.gif">
          <a:extLst>
            <a:ext uri="{FF2B5EF4-FFF2-40B4-BE49-F238E27FC236}">
              <a16:creationId xmlns:a16="http://schemas.microsoft.com/office/drawing/2014/main" id="{A2F9061A-10DB-4984-809B-A97A61216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0" y="83248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47621" cy="9528"/>
    <xdr:pic>
      <xdr:nvPicPr>
        <xdr:cNvPr id="4" name="Obrázek 3" descr="http://www.standa.lt/images/spc.gif">
          <a:extLst>
            <a:ext uri="{FF2B5EF4-FFF2-40B4-BE49-F238E27FC236}">
              <a16:creationId xmlns:a16="http://schemas.microsoft.com/office/drawing/2014/main" id="{92C91017-9E84-4FCE-AB57-70919A24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934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27</xdr:row>
      <xdr:rowOff>0</xdr:rowOff>
    </xdr:from>
    <xdr:ext cx="47621" cy="9528"/>
    <xdr:pic>
      <xdr:nvPicPr>
        <xdr:cNvPr id="5" name="Obrázek 4" descr="http://www.standa.lt/images/spc.gif">
          <a:extLst>
            <a:ext uri="{FF2B5EF4-FFF2-40B4-BE49-F238E27FC236}">
              <a16:creationId xmlns:a16="http://schemas.microsoft.com/office/drawing/2014/main" id="{A388CCF9-2D04-4591-8AAB-19CA8EA9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1125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47621" cy="9528"/>
    <xdr:pic>
      <xdr:nvPicPr>
        <xdr:cNvPr id="6" name="Obrázek 5" descr="http://www.standa.lt/images/spc.gif">
          <a:extLst>
            <a:ext uri="{FF2B5EF4-FFF2-40B4-BE49-F238E27FC236}">
              <a16:creationId xmlns:a16="http://schemas.microsoft.com/office/drawing/2014/main" id="{7C5881E3-5B60-4575-8749-09DD3E955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363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47621" cy="9528"/>
    <xdr:pic>
      <xdr:nvPicPr>
        <xdr:cNvPr id="7" name="Obrázek 6" descr="http://www.standa.lt/images/spc.gif">
          <a:extLst>
            <a:ext uri="{FF2B5EF4-FFF2-40B4-BE49-F238E27FC236}">
              <a16:creationId xmlns:a16="http://schemas.microsoft.com/office/drawing/2014/main" id="{4F2E80F9-1604-4368-92BC-A92BA9B57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744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47621" cy="9528"/>
    <xdr:pic>
      <xdr:nvPicPr>
        <xdr:cNvPr id="8" name="Obrázek 7" descr="http://www.standa.lt/images/spc.gif">
          <a:extLst>
            <a:ext uri="{FF2B5EF4-FFF2-40B4-BE49-F238E27FC236}">
              <a16:creationId xmlns:a16="http://schemas.microsoft.com/office/drawing/2014/main" id="{EA00F9E6-F14D-4202-8287-241D642FE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553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47621" cy="9528"/>
    <xdr:pic>
      <xdr:nvPicPr>
        <xdr:cNvPr id="9" name="Obrázek 8" descr="http://www.standa.lt/images/spc.gif">
          <a:extLst>
            <a:ext uri="{FF2B5EF4-FFF2-40B4-BE49-F238E27FC236}">
              <a16:creationId xmlns:a16="http://schemas.microsoft.com/office/drawing/2014/main" id="{EA83E46F-83FA-4C1E-94BE-D4B0EB4A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934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27</xdr:row>
      <xdr:rowOff>0</xdr:rowOff>
    </xdr:from>
    <xdr:ext cx="47621" cy="9528"/>
    <xdr:pic>
      <xdr:nvPicPr>
        <xdr:cNvPr id="10" name="Obrázek 9" descr="http://www.standa.lt/images/spc.gif">
          <a:extLst>
            <a:ext uri="{FF2B5EF4-FFF2-40B4-BE49-F238E27FC236}">
              <a16:creationId xmlns:a16="http://schemas.microsoft.com/office/drawing/2014/main" id="{F2E6657A-30B0-4523-A881-B3BFB426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1125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47621" cy="9528"/>
    <xdr:pic>
      <xdr:nvPicPr>
        <xdr:cNvPr id="11" name="Obrázek 10" descr="http://www.standa.lt/images/spc.gif">
          <a:extLst>
            <a:ext uri="{FF2B5EF4-FFF2-40B4-BE49-F238E27FC236}">
              <a16:creationId xmlns:a16="http://schemas.microsoft.com/office/drawing/2014/main" id="{2623B6FE-DAAA-4F81-B7F2-5625B51A9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363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47621" cy="9528"/>
    <xdr:pic>
      <xdr:nvPicPr>
        <xdr:cNvPr id="12" name="Obrázek 11" descr="http://www.standa.lt/images/spc.gif">
          <a:extLst>
            <a:ext uri="{FF2B5EF4-FFF2-40B4-BE49-F238E27FC236}">
              <a16:creationId xmlns:a16="http://schemas.microsoft.com/office/drawing/2014/main" id="{8909E89C-24E5-45B5-A400-46AD4C469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744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47621" cy="9528"/>
    <xdr:pic>
      <xdr:nvPicPr>
        <xdr:cNvPr id="13" name="Obrázek 12" descr="http://www.standa.lt/images/spc.gif">
          <a:extLst>
            <a:ext uri="{FF2B5EF4-FFF2-40B4-BE49-F238E27FC236}">
              <a16:creationId xmlns:a16="http://schemas.microsoft.com/office/drawing/2014/main" id="{26385593-279B-413B-B62D-2A0D8474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0553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54</xdr:row>
      <xdr:rowOff>0</xdr:rowOff>
    </xdr:from>
    <xdr:ext cx="47155" cy="8997"/>
    <xdr:pic>
      <xdr:nvPicPr>
        <xdr:cNvPr id="14" name="http://www.standa.lt/images/spc.gif">
          <a:extLst>
            <a:ext uri="{FF2B5EF4-FFF2-40B4-BE49-F238E27FC236}">
              <a16:creationId xmlns:a16="http://schemas.microsoft.com/office/drawing/2014/main" id="{CC564BCC-F578-4265-89C2-8F1A159D4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0" y="212217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B89"/>
  <sheetViews>
    <sheetView showGridLines="0" tabSelected="1" topLeftCell="A70" workbookViewId="0">
      <selection activeCell="I11" sqref="I11"/>
    </sheetView>
  </sheetViews>
  <sheetFormatPr defaultRowHeight="15" x14ac:dyDescent="0.25"/>
  <cols>
    <col min="1" max="1" width="9.140625" style="4"/>
    <col min="2" max="2" width="111.140625" style="10" customWidth="1"/>
    <col min="3" max="3" width="8" style="11" customWidth="1"/>
    <col min="4" max="4" width="16.85546875" style="12" customWidth="1"/>
    <col min="5" max="5" width="18.28515625" style="12" bestFit="1" customWidth="1"/>
    <col min="6" max="6" width="18.7109375" style="3" customWidth="1"/>
    <col min="7" max="7" width="18.140625" style="3" customWidth="1"/>
    <col min="8" max="8" width="19.42578125" style="3" customWidth="1"/>
    <col min="9" max="9" width="22.140625" style="3" customWidth="1"/>
    <col min="10" max="10" width="12.42578125" style="3" customWidth="1"/>
    <col min="11" max="1016" width="9.28515625" style="3" customWidth="1"/>
    <col min="1017" max="1017" width="10.28515625" style="4" customWidth="1"/>
    <col min="1018" max="16384" width="9.140625" style="4"/>
  </cols>
  <sheetData>
    <row r="2" spans="1:1016" ht="30" customHeight="1" x14ac:dyDescent="0.25">
      <c r="B2" s="65" t="s">
        <v>79</v>
      </c>
      <c r="C2" s="65"/>
      <c r="D2" s="65"/>
      <c r="E2" s="65"/>
      <c r="F2" s="65"/>
      <c r="G2" s="65"/>
    </row>
    <row r="4" spans="1:1016" x14ac:dyDescent="0.25">
      <c r="A4" s="57"/>
      <c r="B4" s="58" t="s">
        <v>80</v>
      </c>
    </row>
    <row r="5" spans="1:1016" ht="24" thickBot="1" x14ac:dyDescent="0.4">
      <c r="B5" s="64"/>
      <c r="C5" s="64"/>
      <c r="D5" s="64"/>
      <c r="E5" s="64"/>
      <c r="G5" s="70" t="s">
        <v>84</v>
      </c>
      <c r="H5" s="70"/>
    </row>
    <row r="6" spans="1:1016" s="2" customFormat="1" ht="39.75" customHeight="1" thickBot="1" x14ac:dyDescent="0.3">
      <c r="A6" s="18" t="s">
        <v>70</v>
      </c>
      <c r="B6" s="19" t="s">
        <v>71</v>
      </c>
      <c r="C6" s="19" t="s">
        <v>72</v>
      </c>
      <c r="D6" s="19" t="s">
        <v>73</v>
      </c>
      <c r="E6" s="19" t="s">
        <v>74</v>
      </c>
      <c r="F6" s="20" t="s">
        <v>77</v>
      </c>
      <c r="G6" s="20" t="s">
        <v>75</v>
      </c>
      <c r="H6" s="20" t="s">
        <v>76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</row>
    <row r="7" spans="1:1016" ht="30" x14ac:dyDescent="0.25">
      <c r="A7" s="43">
        <v>1</v>
      </c>
      <c r="B7" s="24" t="s">
        <v>0</v>
      </c>
      <c r="C7" s="22">
        <v>15</v>
      </c>
      <c r="D7" s="23">
        <v>1600</v>
      </c>
      <c r="E7" s="23">
        <f t="shared" ref="E7:E38" si="0">D7*C7</f>
        <v>24000</v>
      </c>
      <c r="F7" s="33" t="str">
        <f>IF(H7&lt;=E7,"VYHOVUJE","NEVYHOVUJE")</f>
        <v>VYHOVUJE</v>
      </c>
      <c r="G7" s="52">
        <v>0</v>
      </c>
      <c r="H7" s="44">
        <f>C7*G7</f>
        <v>0</v>
      </c>
      <c r="ALX7" s="4"/>
      <c r="ALY7" s="4"/>
      <c r="ALZ7" s="4"/>
      <c r="AMA7" s="4"/>
      <c r="AMB7" s="4"/>
    </row>
    <row r="8" spans="1:1016" s="6" customFormat="1" ht="30" x14ac:dyDescent="0.25">
      <c r="A8" s="45">
        <v>2</v>
      </c>
      <c r="B8" s="25" t="s">
        <v>1</v>
      </c>
      <c r="C8" s="26">
        <v>15</v>
      </c>
      <c r="D8" s="27">
        <v>2500</v>
      </c>
      <c r="E8" s="27">
        <f t="shared" si="0"/>
        <v>37500</v>
      </c>
      <c r="F8" s="33" t="str">
        <f t="shared" ref="F8:F71" si="1">IF(H8&lt;=E8,"VYHOVUJE","NEVYHOVUJE")</f>
        <v>VYHOVUJE</v>
      </c>
      <c r="G8" s="53">
        <v>0</v>
      </c>
      <c r="H8" s="46">
        <f t="shared" ref="H8:H71" si="2">C8*G8</f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</row>
    <row r="9" spans="1:1016" s="6" customFormat="1" ht="30" x14ac:dyDescent="0.25">
      <c r="A9" s="47">
        <v>3</v>
      </c>
      <c r="B9" s="25" t="s">
        <v>2</v>
      </c>
      <c r="C9" s="26">
        <v>10</v>
      </c>
      <c r="D9" s="27">
        <v>5000</v>
      </c>
      <c r="E9" s="27">
        <f t="shared" si="0"/>
        <v>50000</v>
      </c>
      <c r="F9" s="33" t="str">
        <f t="shared" si="1"/>
        <v>VYHOVUJE</v>
      </c>
      <c r="G9" s="54">
        <v>0</v>
      </c>
      <c r="H9" s="46">
        <f t="shared" si="2"/>
        <v>0</v>
      </c>
      <c r="I9" s="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</row>
    <row r="10" spans="1:1016" s="7" customFormat="1" ht="45" x14ac:dyDescent="0.25">
      <c r="A10" s="45">
        <v>4</v>
      </c>
      <c r="B10" s="25" t="s">
        <v>3</v>
      </c>
      <c r="C10" s="26">
        <v>6</v>
      </c>
      <c r="D10" s="27">
        <v>12000</v>
      </c>
      <c r="E10" s="27">
        <f t="shared" si="0"/>
        <v>72000</v>
      </c>
      <c r="F10" s="33" t="str">
        <f t="shared" si="1"/>
        <v>VYHOVUJE</v>
      </c>
      <c r="G10" s="54">
        <v>0</v>
      </c>
      <c r="H10" s="46">
        <f t="shared" si="2"/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</row>
    <row r="11" spans="1:1016" s="7" customFormat="1" ht="30" x14ac:dyDescent="0.25">
      <c r="A11" s="47">
        <v>5</v>
      </c>
      <c r="B11" s="25" t="s">
        <v>4</v>
      </c>
      <c r="C11" s="26">
        <v>6</v>
      </c>
      <c r="D11" s="27">
        <v>12000</v>
      </c>
      <c r="E11" s="27">
        <f t="shared" si="0"/>
        <v>72000</v>
      </c>
      <c r="F11" s="33" t="str">
        <f t="shared" si="1"/>
        <v>VYHOVUJE</v>
      </c>
      <c r="G11" s="54">
        <v>0</v>
      </c>
      <c r="H11" s="46">
        <f t="shared" si="2"/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</row>
    <row r="12" spans="1:1016" s="7" customFormat="1" ht="30" x14ac:dyDescent="0.25">
      <c r="A12" s="45">
        <v>6</v>
      </c>
      <c r="B12" s="25" t="s">
        <v>5</v>
      </c>
      <c r="C12" s="26">
        <v>20</v>
      </c>
      <c r="D12" s="27">
        <v>1200</v>
      </c>
      <c r="E12" s="27">
        <f t="shared" si="0"/>
        <v>24000</v>
      </c>
      <c r="F12" s="33" t="str">
        <f t="shared" si="1"/>
        <v>VYHOVUJE</v>
      </c>
      <c r="G12" s="54">
        <v>0</v>
      </c>
      <c r="H12" s="46">
        <f t="shared" si="2"/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</row>
    <row r="13" spans="1:1016" s="7" customFormat="1" x14ac:dyDescent="0.25">
      <c r="A13" s="47">
        <v>7</v>
      </c>
      <c r="B13" s="25" t="s">
        <v>6</v>
      </c>
      <c r="C13" s="26">
        <v>30</v>
      </c>
      <c r="D13" s="27">
        <v>800</v>
      </c>
      <c r="E13" s="27">
        <f t="shared" si="0"/>
        <v>24000</v>
      </c>
      <c r="F13" s="33" t="str">
        <f t="shared" si="1"/>
        <v>VYHOVUJE</v>
      </c>
      <c r="G13" s="54">
        <v>0</v>
      </c>
      <c r="H13" s="46">
        <f t="shared" si="2"/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</row>
    <row r="14" spans="1:1016" s="7" customFormat="1" x14ac:dyDescent="0.25">
      <c r="A14" s="45">
        <v>8</v>
      </c>
      <c r="B14" s="25" t="s">
        <v>7</v>
      </c>
      <c r="C14" s="26">
        <v>30</v>
      </c>
      <c r="D14" s="27">
        <v>800</v>
      </c>
      <c r="E14" s="27">
        <f t="shared" si="0"/>
        <v>24000</v>
      </c>
      <c r="F14" s="33" t="str">
        <f t="shared" si="1"/>
        <v>VYHOVUJE</v>
      </c>
      <c r="G14" s="54">
        <v>0</v>
      </c>
      <c r="H14" s="46">
        <f t="shared" si="2"/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</row>
    <row r="15" spans="1:1016" s="7" customFormat="1" x14ac:dyDescent="0.25">
      <c r="A15" s="47">
        <v>9</v>
      </c>
      <c r="B15" s="25" t="s">
        <v>8</v>
      </c>
      <c r="C15" s="26">
        <v>30</v>
      </c>
      <c r="D15" s="27">
        <v>800</v>
      </c>
      <c r="E15" s="27">
        <f t="shared" si="0"/>
        <v>24000</v>
      </c>
      <c r="F15" s="33" t="str">
        <f t="shared" si="1"/>
        <v>VYHOVUJE</v>
      </c>
      <c r="G15" s="54">
        <v>0</v>
      </c>
      <c r="H15" s="46">
        <f t="shared" si="2"/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</row>
    <row r="16" spans="1:1016" s="7" customFormat="1" ht="25.5" x14ac:dyDescent="0.25">
      <c r="A16" s="45">
        <v>10</v>
      </c>
      <c r="B16" s="28" t="s">
        <v>9</v>
      </c>
      <c r="C16" s="26">
        <v>3</v>
      </c>
      <c r="D16" s="27">
        <v>12000</v>
      </c>
      <c r="E16" s="27">
        <f t="shared" si="0"/>
        <v>36000</v>
      </c>
      <c r="F16" s="33" t="str">
        <f t="shared" si="1"/>
        <v>VYHOVUJE</v>
      </c>
      <c r="G16" s="54">
        <v>0</v>
      </c>
      <c r="H16" s="46">
        <f t="shared" si="2"/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</row>
    <row r="17" spans="1:1016" s="7" customFormat="1" ht="30" x14ac:dyDescent="0.25">
      <c r="A17" s="47">
        <v>11</v>
      </c>
      <c r="B17" s="29" t="s">
        <v>10</v>
      </c>
      <c r="C17" s="26">
        <v>3</v>
      </c>
      <c r="D17" s="27">
        <v>1200</v>
      </c>
      <c r="E17" s="27">
        <f t="shared" si="0"/>
        <v>3600</v>
      </c>
      <c r="F17" s="33" t="str">
        <f t="shared" si="1"/>
        <v>VYHOVUJE</v>
      </c>
      <c r="G17" s="54">
        <v>0</v>
      </c>
      <c r="H17" s="46">
        <f t="shared" si="2"/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</row>
    <row r="18" spans="1:1016" s="7" customFormat="1" ht="30" x14ac:dyDescent="0.25">
      <c r="A18" s="45">
        <v>12</v>
      </c>
      <c r="B18" s="25" t="s">
        <v>11</v>
      </c>
      <c r="C18" s="26">
        <v>2</v>
      </c>
      <c r="D18" s="27">
        <v>9000</v>
      </c>
      <c r="E18" s="27">
        <f t="shared" si="0"/>
        <v>18000</v>
      </c>
      <c r="F18" s="33" t="str">
        <f t="shared" si="1"/>
        <v>VYHOVUJE</v>
      </c>
      <c r="G18" s="53">
        <v>0</v>
      </c>
      <c r="H18" s="46">
        <f t="shared" si="2"/>
        <v>0</v>
      </c>
      <c r="I18" s="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</row>
    <row r="19" spans="1:1016" s="9" customFormat="1" ht="25.5" x14ac:dyDescent="0.25">
      <c r="A19" s="47">
        <v>13</v>
      </c>
      <c r="B19" s="28" t="s">
        <v>12</v>
      </c>
      <c r="C19" s="26">
        <v>1</v>
      </c>
      <c r="D19" s="27">
        <v>21000</v>
      </c>
      <c r="E19" s="27">
        <f t="shared" si="0"/>
        <v>21000</v>
      </c>
      <c r="F19" s="33" t="str">
        <f t="shared" si="1"/>
        <v>VYHOVUJE</v>
      </c>
      <c r="G19" s="54">
        <v>0</v>
      </c>
      <c r="H19" s="46">
        <f t="shared" si="2"/>
        <v>0</v>
      </c>
      <c r="I19" s="3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</row>
    <row r="20" spans="1:1016" s="7" customFormat="1" ht="30" x14ac:dyDescent="0.25">
      <c r="A20" s="45">
        <v>14</v>
      </c>
      <c r="B20" s="29" t="s">
        <v>13</v>
      </c>
      <c r="C20" s="26">
        <v>2</v>
      </c>
      <c r="D20" s="27">
        <v>7000</v>
      </c>
      <c r="E20" s="27">
        <f t="shared" si="0"/>
        <v>14000</v>
      </c>
      <c r="F20" s="33" t="str">
        <f t="shared" si="1"/>
        <v>VYHOVUJE</v>
      </c>
      <c r="G20" s="54">
        <v>0</v>
      </c>
      <c r="H20" s="46">
        <f t="shared" si="2"/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</row>
    <row r="21" spans="1:1016" s="7" customFormat="1" x14ac:dyDescent="0.25">
      <c r="A21" s="47">
        <v>15</v>
      </c>
      <c r="B21" s="30" t="s">
        <v>14</v>
      </c>
      <c r="C21" s="26">
        <v>5</v>
      </c>
      <c r="D21" s="27">
        <v>1000</v>
      </c>
      <c r="E21" s="27">
        <f t="shared" si="0"/>
        <v>5000</v>
      </c>
      <c r="F21" s="33" t="str">
        <f t="shared" si="1"/>
        <v>VYHOVUJE</v>
      </c>
      <c r="G21" s="54">
        <v>0</v>
      </c>
      <c r="H21" s="46">
        <f t="shared" si="2"/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</row>
    <row r="22" spans="1:1016" s="7" customFormat="1" x14ac:dyDescent="0.25">
      <c r="A22" s="45">
        <v>16</v>
      </c>
      <c r="B22" s="30" t="s">
        <v>15</v>
      </c>
      <c r="C22" s="26">
        <v>5</v>
      </c>
      <c r="D22" s="27">
        <v>1200</v>
      </c>
      <c r="E22" s="27">
        <f t="shared" si="0"/>
        <v>6000</v>
      </c>
      <c r="F22" s="33" t="str">
        <f t="shared" si="1"/>
        <v>VYHOVUJE</v>
      </c>
      <c r="G22" s="54">
        <v>0</v>
      </c>
      <c r="H22" s="46">
        <f t="shared" si="2"/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</row>
    <row r="23" spans="1:1016" s="7" customFormat="1" x14ac:dyDescent="0.25">
      <c r="A23" s="47">
        <v>17</v>
      </c>
      <c r="B23" s="30" t="s">
        <v>16</v>
      </c>
      <c r="C23" s="26">
        <v>5</v>
      </c>
      <c r="D23" s="27">
        <v>1300</v>
      </c>
      <c r="E23" s="27">
        <f t="shared" si="0"/>
        <v>6500</v>
      </c>
      <c r="F23" s="33" t="str">
        <f t="shared" si="1"/>
        <v>VYHOVUJE</v>
      </c>
      <c r="G23" s="54">
        <v>0</v>
      </c>
      <c r="H23" s="46">
        <f t="shared" si="2"/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</row>
    <row r="24" spans="1:1016" s="7" customFormat="1" x14ac:dyDescent="0.25">
      <c r="A24" s="45">
        <v>18</v>
      </c>
      <c r="B24" s="30" t="s">
        <v>17</v>
      </c>
      <c r="C24" s="26">
        <v>5</v>
      </c>
      <c r="D24" s="27">
        <v>2200</v>
      </c>
      <c r="E24" s="27">
        <f t="shared" si="0"/>
        <v>11000</v>
      </c>
      <c r="F24" s="33" t="str">
        <f t="shared" si="1"/>
        <v>VYHOVUJE</v>
      </c>
      <c r="G24" s="54">
        <v>0</v>
      </c>
      <c r="H24" s="46">
        <f t="shared" si="2"/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</row>
    <row r="25" spans="1:1016" s="7" customFormat="1" x14ac:dyDescent="0.25">
      <c r="A25" s="47">
        <v>19</v>
      </c>
      <c r="B25" s="30" t="s">
        <v>18</v>
      </c>
      <c r="C25" s="26">
        <v>5</v>
      </c>
      <c r="D25" s="27">
        <v>3500</v>
      </c>
      <c r="E25" s="27">
        <f t="shared" si="0"/>
        <v>17500</v>
      </c>
      <c r="F25" s="33" t="str">
        <f t="shared" si="1"/>
        <v>VYHOVUJE</v>
      </c>
      <c r="G25" s="54">
        <v>0</v>
      </c>
      <c r="H25" s="46">
        <f t="shared" si="2"/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</row>
    <row r="26" spans="1:1016" s="7" customFormat="1" x14ac:dyDescent="0.25">
      <c r="A26" s="45">
        <v>20</v>
      </c>
      <c r="B26" s="30" t="s">
        <v>19</v>
      </c>
      <c r="C26" s="26">
        <v>5</v>
      </c>
      <c r="D26" s="27">
        <v>3800</v>
      </c>
      <c r="E26" s="27">
        <f t="shared" si="0"/>
        <v>19000</v>
      </c>
      <c r="F26" s="33" t="str">
        <f t="shared" si="1"/>
        <v>VYHOVUJE</v>
      </c>
      <c r="G26" s="54">
        <v>0</v>
      </c>
      <c r="H26" s="46">
        <f t="shared" si="2"/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</row>
    <row r="27" spans="1:1016" s="7" customFormat="1" x14ac:dyDescent="0.25">
      <c r="A27" s="47">
        <v>21</v>
      </c>
      <c r="B27" s="30" t="s">
        <v>20</v>
      </c>
      <c r="C27" s="26">
        <v>10</v>
      </c>
      <c r="D27" s="27">
        <v>1100</v>
      </c>
      <c r="E27" s="27">
        <f t="shared" si="0"/>
        <v>11000</v>
      </c>
      <c r="F27" s="33" t="str">
        <f t="shared" si="1"/>
        <v>VYHOVUJE</v>
      </c>
      <c r="G27" s="54">
        <v>0</v>
      </c>
      <c r="H27" s="46">
        <f t="shared" si="2"/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</row>
    <row r="28" spans="1:1016" s="7" customFormat="1" x14ac:dyDescent="0.25">
      <c r="A28" s="45">
        <v>22</v>
      </c>
      <c r="B28" s="30" t="s">
        <v>21</v>
      </c>
      <c r="C28" s="26">
        <v>5</v>
      </c>
      <c r="D28" s="27">
        <v>1200</v>
      </c>
      <c r="E28" s="27">
        <f t="shared" si="0"/>
        <v>6000</v>
      </c>
      <c r="F28" s="33" t="str">
        <f t="shared" si="1"/>
        <v>VYHOVUJE</v>
      </c>
      <c r="G28" s="54">
        <v>0</v>
      </c>
      <c r="H28" s="46">
        <f t="shared" si="2"/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</row>
    <row r="29" spans="1:1016" s="7" customFormat="1" ht="45" x14ac:dyDescent="0.25">
      <c r="A29" s="47">
        <v>23</v>
      </c>
      <c r="B29" s="29" t="s">
        <v>22</v>
      </c>
      <c r="C29" s="26">
        <v>1</v>
      </c>
      <c r="D29" s="27">
        <v>33000</v>
      </c>
      <c r="E29" s="27">
        <f t="shared" si="0"/>
        <v>33000</v>
      </c>
      <c r="F29" s="33" t="str">
        <f t="shared" si="1"/>
        <v>VYHOVUJE</v>
      </c>
      <c r="G29" s="54">
        <v>0</v>
      </c>
      <c r="H29" s="46">
        <f t="shared" si="2"/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</row>
    <row r="30" spans="1:1016" s="7" customFormat="1" ht="30" x14ac:dyDescent="0.25">
      <c r="A30" s="45">
        <v>24</v>
      </c>
      <c r="B30" s="29" t="s">
        <v>23</v>
      </c>
      <c r="C30" s="26">
        <v>8</v>
      </c>
      <c r="D30" s="27">
        <v>1700</v>
      </c>
      <c r="E30" s="27">
        <f t="shared" si="0"/>
        <v>13600</v>
      </c>
      <c r="F30" s="33" t="str">
        <f t="shared" si="1"/>
        <v>VYHOVUJE</v>
      </c>
      <c r="G30" s="54">
        <v>0</v>
      </c>
      <c r="H30" s="46">
        <f t="shared" si="2"/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</row>
    <row r="31" spans="1:1016" s="7" customFormat="1" x14ac:dyDescent="0.25">
      <c r="A31" s="47">
        <v>25</v>
      </c>
      <c r="B31" s="29" t="s">
        <v>24</v>
      </c>
      <c r="C31" s="26">
        <v>8</v>
      </c>
      <c r="D31" s="27">
        <v>900</v>
      </c>
      <c r="E31" s="27">
        <f t="shared" si="0"/>
        <v>7200</v>
      </c>
      <c r="F31" s="33" t="str">
        <f t="shared" si="1"/>
        <v>VYHOVUJE</v>
      </c>
      <c r="G31" s="54">
        <v>0</v>
      </c>
      <c r="H31" s="46">
        <f t="shared" si="2"/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</row>
    <row r="32" spans="1:1016" s="7" customFormat="1" x14ac:dyDescent="0.25">
      <c r="A32" s="45">
        <v>26</v>
      </c>
      <c r="B32" s="29" t="s">
        <v>25</v>
      </c>
      <c r="C32" s="26">
        <v>5</v>
      </c>
      <c r="D32" s="27">
        <v>800</v>
      </c>
      <c r="E32" s="27">
        <f t="shared" si="0"/>
        <v>4000</v>
      </c>
      <c r="F32" s="33" t="str">
        <f t="shared" si="1"/>
        <v>VYHOVUJE</v>
      </c>
      <c r="G32" s="54">
        <v>0</v>
      </c>
      <c r="H32" s="46">
        <f t="shared" si="2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</row>
    <row r="33" spans="1:1016" s="7" customFormat="1" x14ac:dyDescent="0.25">
      <c r="A33" s="47">
        <v>27</v>
      </c>
      <c r="B33" s="29" t="s">
        <v>26</v>
      </c>
      <c r="C33" s="26">
        <v>4</v>
      </c>
      <c r="D33" s="27">
        <v>2000</v>
      </c>
      <c r="E33" s="27">
        <f t="shared" si="0"/>
        <v>8000</v>
      </c>
      <c r="F33" s="33" t="str">
        <f t="shared" si="1"/>
        <v>VYHOVUJE</v>
      </c>
      <c r="G33" s="54">
        <v>0</v>
      </c>
      <c r="H33" s="46">
        <f t="shared" si="2"/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</row>
    <row r="34" spans="1:1016" s="7" customFormat="1" ht="30" x14ac:dyDescent="0.25">
      <c r="A34" s="45">
        <v>28</v>
      </c>
      <c r="B34" s="29" t="s">
        <v>27</v>
      </c>
      <c r="C34" s="26">
        <v>10</v>
      </c>
      <c r="D34" s="27">
        <v>900</v>
      </c>
      <c r="E34" s="27">
        <f t="shared" si="0"/>
        <v>9000</v>
      </c>
      <c r="F34" s="33" t="str">
        <f t="shared" si="1"/>
        <v>VYHOVUJE</v>
      </c>
      <c r="G34" s="54">
        <v>0</v>
      </c>
      <c r="H34" s="46">
        <f t="shared" si="2"/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</row>
    <row r="35" spans="1:1016" s="7" customFormat="1" x14ac:dyDescent="0.25">
      <c r="A35" s="47">
        <v>29</v>
      </c>
      <c r="B35" s="29" t="s">
        <v>28</v>
      </c>
      <c r="C35" s="26">
        <v>1</v>
      </c>
      <c r="D35" s="27">
        <v>2800</v>
      </c>
      <c r="E35" s="27">
        <f t="shared" si="0"/>
        <v>2800</v>
      </c>
      <c r="F35" s="33" t="str">
        <f t="shared" si="1"/>
        <v>VYHOVUJE</v>
      </c>
      <c r="G35" s="54">
        <v>0</v>
      </c>
      <c r="H35" s="46">
        <f t="shared" si="2"/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</row>
    <row r="36" spans="1:1016" s="7" customFormat="1" x14ac:dyDescent="0.25">
      <c r="A36" s="45">
        <v>30</v>
      </c>
      <c r="B36" s="29" t="s">
        <v>29</v>
      </c>
      <c r="C36" s="26">
        <v>1</v>
      </c>
      <c r="D36" s="27">
        <v>2800</v>
      </c>
      <c r="E36" s="27">
        <f t="shared" si="0"/>
        <v>2800</v>
      </c>
      <c r="F36" s="33" t="str">
        <f t="shared" si="1"/>
        <v>VYHOVUJE</v>
      </c>
      <c r="G36" s="54">
        <v>0</v>
      </c>
      <c r="H36" s="46">
        <f t="shared" si="2"/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</row>
    <row r="37" spans="1:1016" s="7" customFormat="1" x14ac:dyDescent="0.25">
      <c r="A37" s="47">
        <v>31</v>
      </c>
      <c r="B37" s="29" t="s">
        <v>30</v>
      </c>
      <c r="C37" s="26">
        <v>1</v>
      </c>
      <c r="D37" s="27">
        <v>2800</v>
      </c>
      <c r="E37" s="27">
        <f t="shared" si="0"/>
        <v>2800</v>
      </c>
      <c r="F37" s="33" t="str">
        <f t="shared" si="1"/>
        <v>VYHOVUJE</v>
      </c>
      <c r="G37" s="54">
        <v>0</v>
      </c>
      <c r="H37" s="46">
        <f t="shared" si="2"/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</row>
    <row r="38" spans="1:1016" s="7" customFormat="1" ht="30" x14ac:dyDescent="0.25">
      <c r="A38" s="45">
        <v>32</v>
      </c>
      <c r="B38" s="29" t="s">
        <v>31</v>
      </c>
      <c r="C38" s="26">
        <v>10</v>
      </c>
      <c r="D38" s="27">
        <v>800</v>
      </c>
      <c r="E38" s="27">
        <f t="shared" si="0"/>
        <v>8000</v>
      </c>
      <c r="F38" s="33" t="str">
        <f t="shared" si="1"/>
        <v>VYHOVUJE</v>
      </c>
      <c r="G38" s="54">
        <v>0</v>
      </c>
      <c r="H38" s="46">
        <f t="shared" si="2"/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</row>
    <row r="39" spans="1:1016" s="7" customFormat="1" ht="30" x14ac:dyDescent="0.25">
      <c r="A39" s="47">
        <v>33</v>
      </c>
      <c r="B39" s="29" t="s">
        <v>32</v>
      </c>
      <c r="C39" s="26">
        <v>10</v>
      </c>
      <c r="D39" s="27">
        <v>800</v>
      </c>
      <c r="E39" s="27">
        <f t="shared" ref="E39:E70" si="3">D39*C39</f>
        <v>8000</v>
      </c>
      <c r="F39" s="33" t="str">
        <f t="shared" si="1"/>
        <v>VYHOVUJE</v>
      </c>
      <c r="G39" s="54">
        <v>0</v>
      </c>
      <c r="H39" s="46">
        <f t="shared" si="2"/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</row>
    <row r="40" spans="1:1016" s="7" customFormat="1" ht="30" x14ac:dyDescent="0.25">
      <c r="A40" s="45">
        <v>34</v>
      </c>
      <c r="B40" s="29" t="s">
        <v>33</v>
      </c>
      <c r="C40" s="26">
        <v>10</v>
      </c>
      <c r="D40" s="27">
        <v>800</v>
      </c>
      <c r="E40" s="27">
        <f t="shared" si="3"/>
        <v>8000</v>
      </c>
      <c r="F40" s="33" t="str">
        <f t="shared" si="1"/>
        <v>VYHOVUJE</v>
      </c>
      <c r="G40" s="54">
        <v>0</v>
      </c>
      <c r="H40" s="46">
        <f t="shared" si="2"/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</row>
    <row r="41" spans="1:1016" s="7" customFormat="1" ht="30" x14ac:dyDescent="0.25">
      <c r="A41" s="47">
        <v>35</v>
      </c>
      <c r="B41" s="29" t="s">
        <v>34</v>
      </c>
      <c r="C41" s="26">
        <v>3</v>
      </c>
      <c r="D41" s="27">
        <v>1600</v>
      </c>
      <c r="E41" s="27">
        <f t="shared" si="3"/>
        <v>4800</v>
      </c>
      <c r="F41" s="33" t="str">
        <f t="shared" si="1"/>
        <v>VYHOVUJE</v>
      </c>
      <c r="G41" s="54">
        <v>0</v>
      </c>
      <c r="H41" s="46">
        <f t="shared" si="2"/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</row>
    <row r="42" spans="1:1016" s="7" customFormat="1" ht="30" x14ac:dyDescent="0.25">
      <c r="A42" s="45">
        <v>36</v>
      </c>
      <c r="B42" s="29" t="s">
        <v>35</v>
      </c>
      <c r="C42" s="26">
        <v>1</v>
      </c>
      <c r="D42" s="27">
        <v>2000</v>
      </c>
      <c r="E42" s="27">
        <f t="shared" si="3"/>
        <v>2000</v>
      </c>
      <c r="F42" s="33" t="str">
        <f t="shared" si="1"/>
        <v>VYHOVUJE</v>
      </c>
      <c r="G42" s="54">
        <v>0</v>
      </c>
      <c r="H42" s="46">
        <f t="shared" si="2"/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</row>
    <row r="43" spans="1:1016" s="7" customFormat="1" ht="30" x14ac:dyDescent="0.25">
      <c r="A43" s="47">
        <v>37</v>
      </c>
      <c r="B43" s="29" t="s">
        <v>36</v>
      </c>
      <c r="C43" s="26">
        <v>2</v>
      </c>
      <c r="D43" s="27">
        <v>400</v>
      </c>
      <c r="E43" s="27">
        <f t="shared" si="3"/>
        <v>800</v>
      </c>
      <c r="F43" s="33" t="str">
        <f t="shared" si="1"/>
        <v>VYHOVUJE</v>
      </c>
      <c r="G43" s="54">
        <v>0</v>
      </c>
      <c r="H43" s="46">
        <f t="shared" si="2"/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</row>
    <row r="44" spans="1:1016" s="7" customFormat="1" ht="45" x14ac:dyDescent="0.25">
      <c r="A44" s="45">
        <v>38</v>
      </c>
      <c r="B44" s="30" t="s">
        <v>37</v>
      </c>
      <c r="C44" s="26">
        <v>5</v>
      </c>
      <c r="D44" s="27">
        <v>4200</v>
      </c>
      <c r="E44" s="27">
        <f t="shared" si="3"/>
        <v>21000</v>
      </c>
      <c r="F44" s="33" t="str">
        <f t="shared" si="1"/>
        <v>VYHOVUJE</v>
      </c>
      <c r="G44" s="54">
        <v>0</v>
      </c>
      <c r="H44" s="46">
        <f t="shared" si="2"/>
        <v>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</row>
    <row r="45" spans="1:1016" s="7" customFormat="1" ht="30" x14ac:dyDescent="0.25">
      <c r="A45" s="47">
        <v>39</v>
      </c>
      <c r="B45" s="29" t="s">
        <v>38</v>
      </c>
      <c r="C45" s="26">
        <v>2</v>
      </c>
      <c r="D45" s="27">
        <v>1200</v>
      </c>
      <c r="E45" s="27">
        <f t="shared" si="3"/>
        <v>2400</v>
      </c>
      <c r="F45" s="33" t="str">
        <f t="shared" si="1"/>
        <v>VYHOVUJE</v>
      </c>
      <c r="G45" s="54">
        <v>0</v>
      </c>
      <c r="H45" s="46">
        <f t="shared" si="2"/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</row>
    <row r="46" spans="1:1016" s="7" customFormat="1" ht="30" x14ac:dyDescent="0.25">
      <c r="A46" s="45">
        <v>40</v>
      </c>
      <c r="B46" s="29" t="s">
        <v>39</v>
      </c>
      <c r="C46" s="26">
        <v>2</v>
      </c>
      <c r="D46" s="27">
        <v>1200</v>
      </c>
      <c r="E46" s="27">
        <f t="shared" si="3"/>
        <v>2400</v>
      </c>
      <c r="F46" s="33" t="str">
        <f t="shared" si="1"/>
        <v>VYHOVUJE</v>
      </c>
      <c r="G46" s="54">
        <v>0</v>
      </c>
      <c r="H46" s="46">
        <f t="shared" si="2"/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</row>
    <row r="47" spans="1:1016" s="7" customFormat="1" ht="30" x14ac:dyDescent="0.25">
      <c r="A47" s="47">
        <v>41</v>
      </c>
      <c r="B47" s="29" t="s">
        <v>40</v>
      </c>
      <c r="C47" s="26">
        <v>2</v>
      </c>
      <c r="D47" s="27">
        <v>2000</v>
      </c>
      <c r="E47" s="27">
        <f t="shared" si="3"/>
        <v>4000</v>
      </c>
      <c r="F47" s="33" t="str">
        <f t="shared" si="1"/>
        <v>VYHOVUJE</v>
      </c>
      <c r="G47" s="54">
        <v>0</v>
      </c>
      <c r="H47" s="46">
        <f t="shared" si="2"/>
        <v>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</row>
    <row r="48" spans="1:1016" s="7" customFormat="1" x14ac:dyDescent="0.25">
      <c r="A48" s="45">
        <v>42</v>
      </c>
      <c r="B48" s="29" t="s">
        <v>41</v>
      </c>
      <c r="C48" s="26">
        <v>2</v>
      </c>
      <c r="D48" s="27">
        <v>200</v>
      </c>
      <c r="E48" s="27">
        <f t="shared" si="3"/>
        <v>400</v>
      </c>
      <c r="F48" s="33" t="str">
        <f t="shared" si="1"/>
        <v>VYHOVUJE</v>
      </c>
      <c r="G48" s="54">
        <v>0</v>
      </c>
      <c r="H48" s="46">
        <f t="shared" si="2"/>
        <v>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</row>
    <row r="49" spans="1:1016" s="7" customFormat="1" x14ac:dyDescent="0.25">
      <c r="A49" s="47">
        <v>43</v>
      </c>
      <c r="B49" s="29" t="s">
        <v>42</v>
      </c>
      <c r="C49" s="26">
        <v>3</v>
      </c>
      <c r="D49" s="27">
        <v>600</v>
      </c>
      <c r="E49" s="27">
        <f t="shared" si="3"/>
        <v>1800</v>
      </c>
      <c r="F49" s="33" t="str">
        <f t="shared" si="1"/>
        <v>VYHOVUJE</v>
      </c>
      <c r="G49" s="54">
        <v>0</v>
      </c>
      <c r="H49" s="46">
        <f t="shared" si="2"/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</row>
    <row r="50" spans="1:1016" s="7" customFormat="1" ht="30" x14ac:dyDescent="0.25">
      <c r="A50" s="45">
        <v>44</v>
      </c>
      <c r="B50" s="30" t="s">
        <v>43</v>
      </c>
      <c r="C50" s="26">
        <v>2</v>
      </c>
      <c r="D50" s="27">
        <v>2800</v>
      </c>
      <c r="E50" s="27">
        <f t="shared" si="3"/>
        <v>5600</v>
      </c>
      <c r="F50" s="33" t="str">
        <f t="shared" si="1"/>
        <v>VYHOVUJE</v>
      </c>
      <c r="G50" s="54">
        <v>0</v>
      </c>
      <c r="H50" s="46">
        <f t="shared" si="2"/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</row>
    <row r="51" spans="1:1016" s="7" customFormat="1" ht="30" x14ac:dyDescent="0.25">
      <c r="A51" s="47">
        <v>45</v>
      </c>
      <c r="B51" s="30" t="s">
        <v>44</v>
      </c>
      <c r="C51" s="26">
        <v>1</v>
      </c>
      <c r="D51" s="27">
        <v>1500</v>
      </c>
      <c r="E51" s="27">
        <f t="shared" si="3"/>
        <v>1500</v>
      </c>
      <c r="F51" s="33" t="str">
        <f t="shared" si="1"/>
        <v>VYHOVUJE</v>
      </c>
      <c r="G51" s="54">
        <v>0</v>
      </c>
      <c r="H51" s="46">
        <f t="shared" si="2"/>
        <v>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</row>
    <row r="52" spans="1:1016" s="7" customFormat="1" x14ac:dyDescent="0.25">
      <c r="A52" s="45">
        <v>46</v>
      </c>
      <c r="B52" s="29" t="s">
        <v>45</v>
      </c>
      <c r="C52" s="26">
        <v>6</v>
      </c>
      <c r="D52" s="27">
        <v>4200</v>
      </c>
      <c r="E52" s="27">
        <f t="shared" si="3"/>
        <v>25200</v>
      </c>
      <c r="F52" s="33" t="str">
        <f t="shared" si="1"/>
        <v>VYHOVUJE</v>
      </c>
      <c r="G52" s="54">
        <v>0</v>
      </c>
      <c r="H52" s="46">
        <f t="shared" si="2"/>
        <v>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</row>
    <row r="53" spans="1:1016" s="7" customFormat="1" ht="30" x14ac:dyDescent="0.25">
      <c r="A53" s="47">
        <v>47</v>
      </c>
      <c r="B53" s="29" t="s">
        <v>46</v>
      </c>
      <c r="C53" s="26">
        <v>2</v>
      </c>
      <c r="D53" s="27">
        <v>1200</v>
      </c>
      <c r="E53" s="27">
        <f t="shared" si="3"/>
        <v>2400</v>
      </c>
      <c r="F53" s="33" t="str">
        <f t="shared" si="1"/>
        <v>VYHOVUJE</v>
      </c>
      <c r="G53" s="54">
        <v>0</v>
      </c>
      <c r="H53" s="46">
        <f t="shared" si="2"/>
        <v>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</row>
    <row r="54" spans="1:1016" s="7" customFormat="1" ht="45" x14ac:dyDescent="0.25">
      <c r="A54" s="45">
        <v>48</v>
      </c>
      <c r="B54" s="29" t="s">
        <v>47</v>
      </c>
      <c r="C54" s="26">
        <v>5</v>
      </c>
      <c r="D54" s="27">
        <v>7500</v>
      </c>
      <c r="E54" s="27">
        <f t="shared" si="3"/>
        <v>37500</v>
      </c>
      <c r="F54" s="33" t="str">
        <f t="shared" si="1"/>
        <v>VYHOVUJE</v>
      </c>
      <c r="G54" s="54">
        <v>0</v>
      </c>
      <c r="H54" s="46">
        <f t="shared" si="2"/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</row>
    <row r="55" spans="1:1016" s="7" customFormat="1" ht="45" x14ac:dyDescent="0.25">
      <c r="A55" s="47">
        <v>49</v>
      </c>
      <c r="B55" s="31" t="s">
        <v>48</v>
      </c>
      <c r="C55" s="26">
        <v>1</v>
      </c>
      <c r="D55" s="27">
        <v>1600</v>
      </c>
      <c r="E55" s="27">
        <f t="shared" si="3"/>
        <v>1600</v>
      </c>
      <c r="F55" s="33" t="str">
        <f t="shared" si="1"/>
        <v>VYHOVUJE</v>
      </c>
      <c r="G55" s="54">
        <v>0</v>
      </c>
      <c r="H55" s="46">
        <f t="shared" si="2"/>
        <v>0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</row>
    <row r="56" spans="1:1016" s="7" customFormat="1" ht="45" x14ac:dyDescent="0.25">
      <c r="A56" s="45">
        <v>50</v>
      </c>
      <c r="B56" s="31" t="s">
        <v>49</v>
      </c>
      <c r="C56" s="26">
        <v>1</v>
      </c>
      <c r="D56" s="27">
        <v>1600</v>
      </c>
      <c r="E56" s="27">
        <f t="shared" si="3"/>
        <v>1600</v>
      </c>
      <c r="F56" s="33" t="str">
        <f t="shared" si="1"/>
        <v>VYHOVUJE</v>
      </c>
      <c r="G56" s="54">
        <v>0</v>
      </c>
      <c r="H56" s="46">
        <f t="shared" si="2"/>
        <v>0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</row>
    <row r="57" spans="1:1016" s="7" customFormat="1" ht="30" x14ac:dyDescent="0.25">
      <c r="A57" s="47">
        <v>51</v>
      </c>
      <c r="B57" s="31" t="s">
        <v>50</v>
      </c>
      <c r="C57" s="26">
        <v>1</v>
      </c>
      <c r="D57" s="27">
        <v>3500</v>
      </c>
      <c r="E57" s="27">
        <f t="shared" si="3"/>
        <v>3500</v>
      </c>
      <c r="F57" s="33" t="str">
        <f t="shared" si="1"/>
        <v>VYHOVUJE</v>
      </c>
      <c r="G57" s="54">
        <v>0</v>
      </c>
      <c r="H57" s="46">
        <f t="shared" si="2"/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</row>
    <row r="58" spans="1:1016" s="7" customFormat="1" x14ac:dyDescent="0.25">
      <c r="A58" s="45">
        <v>52</v>
      </c>
      <c r="B58" s="32" t="s">
        <v>51</v>
      </c>
      <c r="C58" s="26">
        <v>2</v>
      </c>
      <c r="D58" s="27">
        <v>3500</v>
      </c>
      <c r="E58" s="27">
        <f t="shared" si="3"/>
        <v>7000</v>
      </c>
      <c r="F58" s="33" t="str">
        <f t="shared" si="1"/>
        <v>VYHOVUJE</v>
      </c>
      <c r="G58" s="54">
        <v>0</v>
      </c>
      <c r="H58" s="46">
        <f t="shared" si="2"/>
        <v>0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</row>
    <row r="59" spans="1:1016" s="7" customFormat="1" ht="45" x14ac:dyDescent="0.25">
      <c r="A59" s="47">
        <v>53</v>
      </c>
      <c r="B59" s="31" t="s">
        <v>52</v>
      </c>
      <c r="C59" s="26">
        <v>1</v>
      </c>
      <c r="D59" s="27">
        <v>2000</v>
      </c>
      <c r="E59" s="27">
        <f t="shared" si="3"/>
        <v>2000</v>
      </c>
      <c r="F59" s="33" t="str">
        <f t="shared" si="1"/>
        <v>VYHOVUJE</v>
      </c>
      <c r="G59" s="54">
        <v>0</v>
      </c>
      <c r="H59" s="46">
        <f t="shared" si="2"/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</row>
    <row r="60" spans="1:1016" s="7" customFormat="1" ht="30" x14ac:dyDescent="0.25">
      <c r="A60" s="45">
        <v>54</v>
      </c>
      <c r="B60" s="31" t="s">
        <v>53</v>
      </c>
      <c r="C60" s="26">
        <v>10</v>
      </c>
      <c r="D60" s="27">
        <v>5800</v>
      </c>
      <c r="E60" s="27">
        <f t="shared" si="3"/>
        <v>58000</v>
      </c>
      <c r="F60" s="33" t="str">
        <f t="shared" si="1"/>
        <v>VYHOVUJE</v>
      </c>
      <c r="G60" s="54">
        <v>0</v>
      </c>
      <c r="H60" s="46">
        <f t="shared" si="2"/>
        <v>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</row>
    <row r="61" spans="1:1016" s="7" customFormat="1" ht="30" x14ac:dyDescent="0.25">
      <c r="A61" s="47">
        <v>55</v>
      </c>
      <c r="B61" s="31" t="s">
        <v>54</v>
      </c>
      <c r="C61" s="26">
        <v>2</v>
      </c>
      <c r="D61" s="27">
        <v>18000</v>
      </c>
      <c r="E61" s="27">
        <f t="shared" si="3"/>
        <v>36000</v>
      </c>
      <c r="F61" s="33" t="str">
        <f t="shared" si="1"/>
        <v>VYHOVUJE</v>
      </c>
      <c r="G61" s="54">
        <v>0</v>
      </c>
      <c r="H61" s="46">
        <f t="shared" si="2"/>
        <v>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</row>
    <row r="62" spans="1:1016" s="7" customFormat="1" ht="30" x14ac:dyDescent="0.25">
      <c r="A62" s="45">
        <v>56</v>
      </c>
      <c r="B62" s="31" t="s">
        <v>55</v>
      </c>
      <c r="C62" s="26">
        <v>2</v>
      </c>
      <c r="D62" s="27">
        <v>15000</v>
      </c>
      <c r="E62" s="27">
        <f t="shared" si="3"/>
        <v>30000</v>
      </c>
      <c r="F62" s="33" t="str">
        <f t="shared" si="1"/>
        <v>VYHOVUJE</v>
      </c>
      <c r="G62" s="54">
        <v>0</v>
      </c>
      <c r="H62" s="46">
        <f t="shared" si="2"/>
        <v>0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</row>
    <row r="63" spans="1:1016" s="7" customFormat="1" ht="30" x14ac:dyDescent="0.25">
      <c r="A63" s="47">
        <v>57</v>
      </c>
      <c r="B63" s="29" t="s">
        <v>56</v>
      </c>
      <c r="C63" s="26">
        <v>1</v>
      </c>
      <c r="D63" s="27">
        <v>2600</v>
      </c>
      <c r="E63" s="27">
        <f t="shared" si="3"/>
        <v>2600</v>
      </c>
      <c r="F63" s="33" t="str">
        <f t="shared" si="1"/>
        <v>VYHOVUJE</v>
      </c>
      <c r="G63" s="54">
        <v>0</v>
      </c>
      <c r="H63" s="46">
        <f t="shared" si="2"/>
        <v>0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</row>
    <row r="64" spans="1:1016" s="7" customFormat="1" ht="30" x14ac:dyDescent="0.25">
      <c r="A64" s="45">
        <v>58</v>
      </c>
      <c r="B64" s="29" t="s">
        <v>57</v>
      </c>
      <c r="C64" s="26">
        <v>1</v>
      </c>
      <c r="D64" s="27">
        <v>2600</v>
      </c>
      <c r="E64" s="27">
        <f t="shared" si="3"/>
        <v>2600</v>
      </c>
      <c r="F64" s="33" t="str">
        <f t="shared" si="1"/>
        <v>VYHOVUJE</v>
      </c>
      <c r="G64" s="54">
        <v>0</v>
      </c>
      <c r="H64" s="46">
        <f t="shared" si="2"/>
        <v>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</row>
    <row r="65" spans="1:1016" s="7" customFormat="1" ht="30" x14ac:dyDescent="0.25">
      <c r="A65" s="47">
        <v>59</v>
      </c>
      <c r="B65" s="31" t="s">
        <v>58</v>
      </c>
      <c r="C65" s="26">
        <v>1</v>
      </c>
      <c r="D65" s="27">
        <v>15000</v>
      </c>
      <c r="E65" s="27">
        <f t="shared" si="3"/>
        <v>15000</v>
      </c>
      <c r="F65" s="33" t="str">
        <f t="shared" si="1"/>
        <v>VYHOVUJE</v>
      </c>
      <c r="G65" s="54">
        <v>0</v>
      </c>
      <c r="H65" s="46">
        <f t="shared" si="2"/>
        <v>0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</row>
    <row r="66" spans="1:1016" s="7" customFormat="1" ht="45" x14ac:dyDescent="0.25">
      <c r="A66" s="45">
        <v>60</v>
      </c>
      <c r="B66" s="31" t="s">
        <v>59</v>
      </c>
      <c r="C66" s="26">
        <v>2</v>
      </c>
      <c r="D66" s="27">
        <v>6000</v>
      </c>
      <c r="E66" s="27">
        <f t="shared" si="3"/>
        <v>12000</v>
      </c>
      <c r="F66" s="33" t="str">
        <f t="shared" si="1"/>
        <v>VYHOVUJE</v>
      </c>
      <c r="G66" s="54">
        <v>0</v>
      </c>
      <c r="H66" s="46">
        <f t="shared" si="2"/>
        <v>0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</row>
    <row r="67" spans="1:1016" s="7" customFormat="1" ht="30" x14ac:dyDescent="0.25">
      <c r="A67" s="47">
        <v>61</v>
      </c>
      <c r="B67" s="31" t="s">
        <v>60</v>
      </c>
      <c r="C67" s="26">
        <v>5</v>
      </c>
      <c r="D67" s="27">
        <v>18000</v>
      </c>
      <c r="E67" s="27">
        <f t="shared" si="3"/>
        <v>90000</v>
      </c>
      <c r="F67" s="33" t="str">
        <f t="shared" si="1"/>
        <v>VYHOVUJE</v>
      </c>
      <c r="G67" s="54">
        <v>0</v>
      </c>
      <c r="H67" s="46">
        <f t="shared" si="2"/>
        <v>0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</row>
    <row r="68" spans="1:1016" s="7" customFormat="1" ht="30" x14ac:dyDescent="0.25">
      <c r="A68" s="45">
        <v>62</v>
      </c>
      <c r="B68" s="29" t="s">
        <v>61</v>
      </c>
      <c r="C68" s="26">
        <v>5</v>
      </c>
      <c r="D68" s="27">
        <v>2800</v>
      </c>
      <c r="E68" s="27">
        <f t="shared" si="3"/>
        <v>14000</v>
      </c>
      <c r="F68" s="33" t="str">
        <f t="shared" si="1"/>
        <v>VYHOVUJE</v>
      </c>
      <c r="G68" s="54">
        <v>0</v>
      </c>
      <c r="H68" s="46">
        <f t="shared" si="2"/>
        <v>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</row>
    <row r="69" spans="1:1016" s="7" customFormat="1" ht="45" x14ac:dyDescent="0.25">
      <c r="A69" s="47">
        <v>63</v>
      </c>
      <c r="B69" s="31" t="s">
        <v>62</v>
      </c>
      <c r="C69" s="26">
        <v>5</v>
      </c>
      <c r="D69" s="27">
        <v>2600</v>
      </c>
      <c r="E69" s="27">
        <f t="shared" si="3"/>
        <v>13000</v>
      </c>
      <c r="F69" s="33" t="str">
        <f t="shared" si="1"/>
        <v>VYHOVUJE</v>
      </c>
      <c r="G69" s="54">
        <v>0</v>
      </c>
      <c r="H69" s="46">
        <f t="shared" si="2"/>
        <v>0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</row>
    <row r="70" spans="1:1016" s="7" customFormat="1" x14ac:dyDescent="0.25">
      <c r="A70" s="45">
        <v>64</v>
      </c>
      <c r="B70" s="29" t="s">
        <v>63</v>
      </c>
      <c r="C70" s="26">
        <v>2</v>
      </c>
      <c r="D70" s="27">
        <v>800</v>
      </c>
      <c r="E70" s="27">
        <f t="shared" si="3"/>
        <v>1600</v>
      </c>
      <c r="F70" s="33" t="str">
        <f t="shared" si="1"/>
        <v>VYHOVUJE</v>
      </c>
      <c r="G70" s="54">
        <v>0</v>
      </c>
      <c r="H70" s="46">
        <f t="shared" si="2"/>
        <v>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</row>
    <row r="71" spans="1:1016" s="7" customFormat="1" ht="30" x14ac:dyDescent="0.25">
      <c r="A71" s="47">
        <v>65</v>
      </c>
      <c r="B71" s="29" t="s">
        <v>64</v>
      </c>
      <c r="C71" s="26">
        <v>4</v>
      </c>
      <c r="D71" s="27">
        <v>4200</v>
      </c>
      <c r="E71" s="27">
        <f t="shared" ref="E71:E102" si="4">D71*C71</f>
        <v>16800</v>
      </c>
      <c r="F71" s="33" t="str">
        <f t="shared" si="1"/>
        <v>VYHOVUJE</v>
      </c>
      <c r="G71" s="54">
        <v>0</v>
      </c>
      <c r="H71" s="46">
        <f t="shared" si="2"/>
        <v>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</row>
    <row r="72" spans="1:1016" s="7" customFormat="1" ht="30" x14ac:dyDescent="0.25">
      <c r="A72" s="45">
        <v>66</v>
      </c>
      <c r="B72" s="29" t="s">
        <v>65</v>
      </c>
      <c r="C72" s="26">
        <v>4</v>
      </c>
      <c r="D72" s="27">
        <v>2800</v>
      </c>
      <c r="E72" s="27">
        <f t="shared" si="4"/>
        <v>11200</v>
      </c>
      <c r="F72" s="33" t="str">
        <f t="shared" ref="F72:F77" si="5">IF(H72&lt;=E72,"VYHOVUJE","NEVYHOVUJE")</f>
        <v>VYHOVUJE</v>
      </c>
      <c r="G72" s="54">
        <v>0</v>
      </c>
      <c r="H72" s="46">
        <f t="shared" ref="H72:H76" si="6">C72*G72</f>
        <v>0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</row>
    <row r="73" spans="1:1016" s="7" customFormat="1" ht="45" x14ac:dyDescent="0.25">
      <c r="A73" s="47">
        <v>67</v>
      </c>
      <c r="B73" s="31" t="s">
        <v>66</v>
      </c>
      <c r="C73" s="26">
        <v>4</v>
      </c>
      <c r="D73" s="27">
        <v>2400</v>
      </c>
      <c r="E73" s="27">
        <f t="shared" si="4"/>
        <v>9600</v>
      </c>
      <c r="F73" s="33" t="str">
        <f t="shared" si="5"/>
        <v>VYHOVUJE</v>
      </c>
      <c r="G73" s="54">
        <v>0</v>
      </c>
      <c r="H73" s="46">
        <f t="shared" si="6"/>
        <v>0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</row>
    <row r="74" spans="1:1016" s="7" customFormat="1" ht="30" x14ac:dyDescent="0.25">
      <c r="A74" s="45">
        <v>68</v>
      </c>
      <c r="B74" s="30" t="s">
        <v>67</v>
      </c>
      <c r="C74" s="26">
        <v>4</v>
      </c>
      <c r="D74" s="27">
        <v>9500</v>
      </c>
      <c r="E74" s="27">
        <f t="shared" si="4"/>
        <v>38000</v>
      </c>
      <c r="F74" s="33" t="str">
        <f t="shared" si="5"/>
        <v>VYHOVUJE</v>
      </c>
      <c r="G74" s="54">
        <v>0</v>
      </c>
      <c r="H74" s="46">
        <f t="shared" si="6"/>
        <v>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</row>
    <row r="75" spans="1:1016" s="7" customFormat="1" ht="30" x14ac:dyDescent="0.25">
      <c r="A75" s="47">
        <v>69</v>
      </c>
      <c r="B75" s="30" t="s">
        <v>68</v>
      </c>
      <c r="C75" s="26">
        <v>4</v>
      </c>
      <c r="D75" s="27">
        <v>9500</v>
      </c>
      <c r="E75" s="27">
        <f t="shared" si="4"/>
        <v>38000</v>
      </c>
      <c r="F75" s="33" t="str">
        <f t="shared" si="5"/>
        <v>VYHOVUJE</v>
      </c>
      <c r="G75" s="54">
        <v>0</v>
      </c>
      <c r="H75" s="46">
        <f t="shared" si="6"/>
        <v>0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</row>
    <row r="76" spans="1:1016" s="7" customFormat="1" x14ac:dyDescent="0.25">
      <c r="A76" s="48">
        <v>70</v>
      </c>
      <c r="B76" s="34" t="s">
        <v>69</v>
      </c>
      <c r="C76" s="35">
        <v>2</v>
      </c>
      <c r="D76" s="36">
        <v>1500</v>
      </c>
      <c r="E76" s="36">
        <f t="shared" si="4"/>
        <v>3000</v>
      </c>
      <c r="F76" s="37" t="str">
        <f t="shared" si="5"/>
        <v>VYHOVUJE</v>
      </c>
      <c r="G76" s="55">
        <v>0</v>
      </c>
      <c r="H76" s="49">
        <f t="shared" si="6"/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</row>
    <row r="77" spans="1:1016" s="7" customFormat="1" ht="15.75" thickBot="1" x14ac:dyDescent="0.3">
      <c r="A77" s="50"/>
      <c r="B77" s="38" t="s">
        <v>78</v>
      </c>
      <c r="C77" s="39">
        <v>1</v>
      </c>
      <c r="D77" s="40">
        <v>5000</v>
      </c>
      <c r="E77" s="41">
        <f t="shared" ref="E77" si="7">D77*C77</f>
        <v>5000</v>
      </c>
      <c r="F77" s="42" t="str">
        <f t="shared" si="5"/>
        <v>VYHOVUJE</v>
      </c>
      <c r="G77" s="56">
        <v>0</v>
      </c>
      <c r="H77" s="51">
        <f>C77*G77</f>
        <v>0</v>
      </c>
    </row>
    <row r="78" spans="1:1016" s="7" customFormat="1" ht="15.75" thickTop="1" x14ac:dyDescent="0.25">
      <c r="B78" s="10"/>
      <c r="C78" s="11"/>
      <c r="D78" s="16"/>
      <c r="E78" s="17"/>
      <c r="G78" s="15"/>
      <c r="H78" s="21"/>
    </row>
    <row r="79" spans="1:1016" s="7" customFormat="1" x14ac:dyDescent="0.25">
      <c r="B79" s="10"/>
      <c r="C79" s="11"/>
      <c r="D79" s="16"/>
      <c r="E79" s="17"/>
      <c r="G79" s="15"/>
      <c r="H79" s="21"/>
    </row>
    <row r="80" spans="1:1016" s="7" customFormat="1" ht="33" customHeight="1" x14ac:dyDescent="0.25">
      <c r="B80" s="10"/>
      <c r="C80" s="66" t="s">
        <v>81</v>
      </c>
      <c r="D80" s="67"/>
      <c r="E80" s="59">
        <f>SUM(E7:E77)</f>
        <v>1157200</v>
      </c>
      <c r="F80" s="68" t="s">
        <v>82</v>
      </c>
      <c r="G80" s="69"/>
      <c r="H80" s="60">
        <f>SUM(H7:H77)</f>
        <v>0</v>
      </c>
      <c r="I80" s="3"/>
    </row>
    <row r="81" spans="2:1016" s="7" customFormat="1" x14ac:dyDescent="0.25">
      <c r="B81" s="10"/>
      <c r="C81" s="11"/>
      <c r="D81" s="13"/>
      <c r="E81" s="1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</row>
    <row r="82" spans="2:1016" s="7" customFormat="1" x14ac:dyDescent="0.25">
      <c r="B82" s="10"/>
      <c r="C82" s="11"/>
      <c r="D82" s="12"/>
      <c r="E82" s="1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</row>
    <row r="83" spans="2:1016" s="7" customFormat="1" x14ac:dyDescent="0.25">
      <c r="B83" s="10"/>
      <c r="C83" s="11"/>
      <c r="D83" s="12"/>
      <c r="E83" s="1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</row>
    <row r="88" spans="2:1016" ht="15.75" thickBot="1" x14ac:dyDescent="0.3">
      <c r="E88" s="61"/>
      <c r="F88" s="62"/>
      <c r="G88" s="62"/>
    </row>
    <row r="89" spans="2:1016" x14ac:dyDescent="0.25">
      <c r="F89" s="63" t="s">
        <v>83</v>
      </c>
    </row>
  </sheetData>
  <mergeCells count="5">
    <mergeCell ref="B5:E5"/>
    <mergeCell ref="B2:G2"/>
    <mergeCell ref="C80:D80"/>
    <mergeCell ref="F80:G80"/>
    <mergeCell ref="G5:H5"/>
  </mergeCells>
  <conditionalFormatting sqref="B55:B73">
    <cfRule type="containsText" dxfId="2" priority="3" operator="containsText" text="xxx">
      <formula>NOT(ISERROR(SEARCH("xxx",B55)))</formula>
    </cfRule>
  </conditionalFormatting>
  <conditionalFormatting sqref="F7:F77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Ševčík</dc:creator>
  <cp:lastModifiedBy>K. Nováková</cp:lastModifiedBy>
  <dcterms:created xsi:type="dcterms:W3CDTF">2019-04-30T10:10:30Z</dcterms:created>
  <dcterms:modified xsi:type="dcterms:W3CDTF">2020-11-06T14:05:02Z</dcterms:modified>
</cp:coreProperties>
</file>