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ancelářské potřeby" sheetId="1" r:id="rId1"/>
  </sheets>
  <definedNames/>
  <calcPr fullCalcOnLoad="1"/>
</workbook>
</file>

<file path=xl/sharedStrings.xml><?xml version="1.0" encoding="utf-8"?>
<sst xmlns="http://schemas.openxmlformats.org/spreadsheetml/2006/main" count="339" uniqueCount="177">
  <si>
    <t>ks</t>
  </si>
  <si>
    <t>č.</t>
  </si>
  <si>
    <t>název</t>
  </si>
  <si>
    <t>popis</t>
  </si>
  <si>
    <t>měrná jednotka</t>
  </si>
  <si>
    <t>sada</t>
  </si>
  <si>
    <t>počet</t>
  </si>
  <si>
    <t>balení</t>
  </si>
  <si>
    <t>bal</t>
  </si>
  <si>
    <t>Lepící páska</t>
  </si>
  <si>
    <t>Pravítko</t>
  </si>
  <si>
    <t>Kuličkové pero</t>
  </si>
  <si>
    <t>Lepící páska samolepící s vysokou přilnavostí a pevností, bez odvíječe, barva: transparentní, šíře: 19 mm, návin: 33 m.</t>
  </si>
  <si>
    <t>Magnetická tabule</t>
  </si>
  <si>
    <t>Popisovač</t>
  </si>
  <si>
    <t>Baterie AAA</t>
  </si>
  <si>
    <t>Tužka grafitová</t>
  </si>
  <si>
    <t>Zvýrazňovač</t>
  </si>
  <si>
    <t>Lepidlo</t>
  </si>
  <si>
    <t>Baterie AA</t>
  </si>
  <si>
    <t>Baterie 9V</t>
  </si>
  <si>
    <t>Blok A5</t>
  </si>
  <si>
    <t>Pryž</t>
  </si>
  <si>
    <t>Baterie</t>
  </si>
  <si>
    <t>Motouz</t>
  </si>
  <si>
    <t xml:space="preserve">Baterie AA </t>
  </si>
  <si>
    <t>ks </t>
  </si>
  <si>
    <t>Kuličkové pero, tělo: plastové, stiskací mechanismus, pogumovaný úchop, s klipem, náplň: pastový inkoust, náplň vyměnitelná, barva náplně: modrá, šíře stopy: 0,3 - 0,35 mm.</t>
  </si>
  <si>
    <t>Kancelářské nůžky</t>
  </si>
  <si>
    <t>Kniha došlé pošty</t>
  </si>
  <si>
    <t>formát A4, tvrdá vazba, číslované řádky, 100 listů, barva listů bílá</t>
  </si>
  <si>
    <t>Poznámkový bloček</t>
  </si>
  <si>
    <t>Kancelářský papír</t>
  </si>
  <si>
    <t>Sešívačka</t>
  </si>
  <si>
    <t xml:space="preserve">permanentní popisovač - píše na neporézní povrchy - ERGO držení - odolný vodě a otěru - alkoholová báze - šířka stopy 0,6 mm, sada F OHP, sada čtyř barev (červená, modrá, zelená, černá) </t>
  </si>
  <si>
    <t xml:space="preserve">permanentní popisovač - píše na většinu povrchů - odolá vodě, otěru, povětrnostním vlivům - alkoholová báze - válcový hrot - šířka stopy 1 mm, sada čtyř barev (červená, modrá, zelená, černá)  </t>
  </si>
  <si>
    <t>Bloček</t>
  </si>
  <si>
    <t>Záznamní kniha</t>
  </si>
  <si>
    <t>Lepící tyčinka</t>
  </si>
  <si>
    <t>předpokládaná cena v Kč bez DPH</t>
  </si>
  <si>
    <t>cena celkem bez DPH</t>
  </si>
  <si>
    <t>číslo objednávky/ zkratka oddělení ÚJF</t>
  </si>
  <si>
    <t>Zakládací obal U</t>
  </si>
  <si>
    <t>špalíček bílých lístečků ideální do drátěných krabiček, lístečky jsou lepené, rozměry lístečku: 9 x 9 cm, výška 5 cm</t>
  </si>
  <si>
    <t xml:space="preserve">A4 linka, 96 listů, lepená vazba, tvrdé laminované desky  </t>
  </si>
  <si>
    <t xml:space="preserve">Náplň </t>
  </si>
  <si>
    <t xml:space="preserve">černý M OHP permanent, na neporézní povrchy, ERGO držení, odolný vodě a otěru, alkoholová báze, šíře stopy 1 mm </t>
  </si>
  <si>
    <t>Lepící tyčinka vysunovací, složení: neobsahuje rozpouštědla, obsahuje glycerin, lepidlo je vypratelné, použití: papír, lepenka, fotografie, hmotnost: 15 g.</t>
  </si>
  <si>
    <t>materiál plast, barva transparentní, délka 30 cm</t>
  </si>
  <si>
    <t>Připínáčky</t>
  </si>
  <si>
    <t>připínáčky do korkové nástěnky, s plastovou ergonomickou hlavičkou a kovovým bodcem, balení 60 kusů</t>
  </si>
  <si>
    <t>Spony do sešívačky</t>
  </si>
  <si>
    <t>spony do sešívačky, typ: 24/6, délka nožičky drátku 6 mm, kapacita sešití až 30 listů papíru 80g/m2, baleno po 1000 ks</t>
  </si>
  <si>
    <t xml:space="preserve">A4 závěsný hladký, polypropylen s hladkým povrchem, otevřené shora, zpevněná multiperforace pro zakládání do pořadačů, síla mat. 50 mic </t>
  </si>
  <si>
    <t xml:space="preserve">Rychlovazač </t>
  </si>
  <si>
    <t>Mikrotužka</t>
  </si>
  <si>
    <t>Kancelářský klip</t>
  </si>
  <si>
    <t xml:space="preserve">xerografický papír standardní kvality, vhodný pro každodenní kopírování a černobílý tisk v základní kvalitě. Formát A4, 80 g, barva bílá, CIE bělost 153. 1 balení = 5 x 500 listů </t>
  </si>
  <si>
    <t>Ořezávátko</t>
  </si>
  <si>
    <t>bílá 120x90cm, bílý lakovaný povrch, pro popis stíratelným fixem, mazání za sucha, rám z eloxovaného hliníku, odkládací lišta na fix, možnost umístění na šířku i výšku, včetně montážní sady (hmoždinky a šroubky)</t>
  </si>
  <si>
    <t xml:space="preserve">Baterie AAA </t>
  </si>
  <si>
    <t>nabíjecí, typ: HR03 (AAA), druh: NiMH, napětí: 1,2V, 
kapacita: min. 1000 mAh, počet v balení: 4 ks.</t>
  </si>
  <si>
    <t>typ: LR6 (AA), druh: alkalická, napětí: 1,5V, počet v balení: 4 ks.</t>
  </si>
  <si>
    <t>typ: 6LR61 (9V), druh: alkalická, napětí: 9V.</t>
  </si>
  <si>
    <t xml:space="preserve">Lepicí páska </t>
  </si>
  <si>
    <t>oboustranně lepicí páska s vysokou přilnavostí a pevností, šíře: 25 mm, návin: 10 m.</t>
  </si>
  <si>
    <t>do per PILOT Frixion, gumovatelný inkoust, šíře stopy 0,7 mm, originální náhradní náplň 3 ks v balení, barva modrá</t>
  </si>
  <si>
    <t>xerografický papír nejvyšší kvality, vhodný pro plnobarevný tisk a kopírování, formát A4, 80 g, barva bílá, CIE bělost 166, 1 balení = 5 x 500 listů</t>
  </si>
  <si>
    <t>materiál: plast, barva: transparentní, délka: 40 cm</t>
  </si>
  <si>
    <t>univerzální vteřinové lepidlo, 3 g - 5g</t>
  </si>
  <si>
    <t xml:space="preserve">A5 linka, 96 listů, lepená vazba, tvrdé laminované desky  </t>
  </si>
  <si>
    <t>Fólie</t>
  </si>
  <si>
    <t xml:space="preserve">A4 závěsný hladký, polypropylen s hladkým povrchem, otevřené shora, multiperforace, 50 mic  </t>
  </si>
  <si>
    <t>na bílé tabule a flipcharty, sada 4 barvy, šíře stopy 1-2 mm, např. Schneider Maxx</t>
  </si>
  <si>
    <t>jednorázové, tělo: plastové, s víčkem, náplň: pastový inkoust, barva náplně: modrá.</t>
  </si>
  <si>
    <t>samolepící s vysokou přilnavostí a pevností, bez odvíječe, barva: transparentní, šíře: 19 mm, návin: 33 m.</t>
  </si>
  <si>
    <t>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černá, červená, modrá a zelená, sada 4 barev.</t>
  </si>
  <si>
    <t>k popisu všech druhů papíru, s víčkem, 
šíře stopy: v rozmezí 1 - 5 mm dle přítlaku při psaní, hrot: klínový, 
náplň: fluorescenční pigmentový inkoust, 
barva náplně: oranžová, růžová, zelená, žlutá, sada 4 barev.</t>
  </si>
  <si>
    <t>Samolepící etikety</t>
  </si>
  <si>
    <t>samolepící s odvíječem, barva: transparentní, šíře: 19 mm, návin: 7,5 m.</t>
  </si>
  <si>
    <t>typ: LR03 (AAA), druh: alkalická, napětí: 1,5V, počet v balení: 4 ks, např. GP Super</t>
  </si>
  <si>
    <t xml:space="preserve">barva bílá; 68 g/m2, rozměr 105,0 x 57,0 mm, pravoúhlé provedení, laserový i inkoustový tisk, počet etiket na listu 10, balení 100 lisů </t>
  </si>
  <si>
    <t xml:space="preserve">barva bílá; 68 g/m2, rozměr 70 x 36 mm, pravoúhlé provedení, laserový i inkoustový tisk, počet etiket na listu 24, balení 100 lisů </t>
  </si>
  <si>
    <t>Lepící guma</t>
  </si>
  <si>
    <t>oboustranně lepící, lehce snímatelná, opakovaně použitelná, barav bílá, balení 84 kusů</t>
  </si>
  <si>
    <t>samolepící páska s vysokou přilnavostí, transparentní, šíře 48 mm, návin 66m</t>
  </si>
  <si>
    <t>polypropylenový, 100 g, 124 m, různé barvy</t>
  </si>
  <si>
    <t>univerzální ocelové s nerezovou úpravou, rukojeť ergonomická pogumovaná, délka 17-18 cm</t>
  </si>
  <si>
    <t>dvojité, na tužky 6-8, 9-12mm (USB, 4xAA)</t>
  </si>
  <si>
    <t>Ořezávátko elektrické</t>
  </si>
  <si>
    <t>A4, materiál polypropylen, přední strana průhledná, zadní strana modrá</t>
  </si>
  <si>
    <t>akrylová, transparentní, s vysokou přilnavostí, bez odvíječe, šíře 48mm x návin 66m</t>
  </si>
  <si>
    <t>Celkem</t>
  </si>
  <si>
    <t>Zalamovací nůž</t>
  </si>
  <si>
    <t>plastové tělo s pojistkou, šířka ostří 18 mm, výměnné čepele</t>
  </si>
  <si>
    <t xml:space="preserve">sešívačka s polovičním plněním drátků, ocelový mechanismus, sešije až 30 listů papíru (80gsm),¨ergonomická, ocelový mechanismus, např. Rapid F30 modrý  </t>
  </si>
  <si>
    <t>bílé disperzní PVA lepidlo, lepí papír, karton, lehké textilie, kůži, korek, dřevo, 60 ml., např. White glue Kores</t>
  </si>
  <si>
    <t>bílé, tekuté, univerzální, lepí papír, dřevo, korek, kůži i plast.</t>
  </si>
  <si>
    <t>Kroužková vazba</t>
  </si>
  <si>
    <t xml:space="preserve">nerezové, 20 cm, celokovové, symetrické rukojeti potažené barevným plastem černomodrá kombinace </t>
  </si>
  <si>
    <t>oboustranně lepicí páska s vysokou přilnavostí a pevností, vyztužená textilní mřížkou,  tloušťka 115 mic,  šíře: 25 mm, návin: 10 m.</t>
  </si>
  <si>
    <t>oboustranně lepicí páska s vysokou přilnavostí a pevností, vyztužená textilní mřížkou,  tloušťka 115 mic,  šíře: 38 mm, návin: 5 m.</t>
  </si>
  <si>
    <t xml:space="preserve">A4 závěsný, polypropylen s krupičkovým povrchem, otevřené shora, multiperforace, 50 mic  </t>
  </si>
  <si>
    <t>s gumou, pogumovaný úchop, kovový klip, šíře stopy 0,5 mm</t>
  </si>
  <si>
    <t>A4 závěsný hladký, s kapacitou cca. 30 listů, extra pevný, zpevněná multiperforace pro zakládání do pořadačů, síla mat. 110 mic.</t>
  </si>
  <si>
    <t>celokovové, stiskací mechanismus, s klipem, náplň: pastový inkoust, barva náplně: modrá, šíře stopy: 0,7 - 0,8 mm. Např. Alba</t>
  </si>
  <si>
    <t>Plastové rozlišovače</t>
  </si>
  <si>
    <t>plastový rozlišovač, A4, použitelný do pořadačů, mutiperforace, vyrobeno z PP 0,12 mm,  balení 10 listů</t>
  </si>
  <si>
    <t>plastový rozlišovač, A4, použitelný do pořadačů, mutiperforace, vyrobeno z PP 0,12 mm,  balení 12 listů</t>
  </si>
  <si>
    <t>Dřevěná grafitová tužka, bez pryže, povrch: lakovaný, tuha: nelámavá, tvrdost: č. 2, délka tužky: 175 mm, balení 3 ks.</t>
  </si>
  <si>
    <t>kovový na sepnutí svazku papíru, rozměr 15 mm, barevný</t>
  </si>
  <si>
    <t>kovový na sepnutí svazku papíru, rozměr 19 mm, barevný</t>
  </si>
  <si>
    <t>kovový na sepnutí svazku papíru, rozměr 41 mm, barevný</t>
  </si>
  <si>
    <t>kovový na sepnutí svazku papíru, rozměr 25 mm, barevný</t>
  </si>
  <si>
    <t>kulaté, plastové s krytem</t>
  </si>
  <si>
    <t>Nástěnka</t>
  </si>
  <si>
    <t xml:space="preserve">korková, oboustranná, upevňovací háčky a mapové špendlíky v balení, výztuž uvnitř tabule </t>
  </si>
  <si>
    <t>Sada na Flipchart</t>
  </si>
  <si>
    <t>4 ks popisovačů na bílé tabule, snadno smazatelné, rychleschnoucí, neprůsvitné barvy, magnetická houbička</t>
  </si>
  <si>
    <t>k popisu všech druhů papíru, s víčkem, šíře stopy v rozmezí 1 - 3 mm dle přítlaku při psaní, hrot klínový, náplň fluorescenční pigmentový inkoust, barva oranžová, růžová, zelená, žlutá, sada 4 barev</t>
  </si>
  <si>
    <t>k popisu všech druhů papíru, s víčkem, šíře stopy v rozmezí 1 - 4 mm dle přítlaku při psaní, hrot klínový, náplň fluorescenční pigmentový inkoust, barva žlutá</t>
  </si>
  <si>
    <t>oboustranná kvalitní mazací pryž, měkká část pro grafitové tuhy, tvrdá část pro inkoust, tuš a strojopis</t>
  </si>
  <si>
    <t>Úhloměr</t>
  </si>
  <si>
    <t>plastový, transparentní, dvě úhloměrné stupnice, jedna délková stupnice</t>
  </si>
  <si>
    <t>A5 poznámkový s horní kroužkovou vazbou, čtverečkovaný, obsah 50 listů</t>
  </si>
  <si>
    <t>A5 poznámkový s horní kroužkovou vazbou, linkovaný, obsah 50 listů</t>
  </si>
  <si>
    <t>A5 poznámkový s horní kroužkovou vazbou, čistý, obsah 50 listů</t>
  </si>
  <si>
    <t>pro kroužkovou vazbu A4, 200 mic, čirá</t>
  </si>
  <si>
    <t>Karton</t>
  </si>
  <si>
    <t>kreslící, A4, 220 g, balení 200 listů</t>
  </si>
  <si>
    <t>20100438            ONF</t>
  </si>
  <si>
    <t>bloček samolepící 76 x 76 /  žlutá barva, 100 listů</t>
  </si>
  <si>
    <t>průměr 10 mm, barva červená</t>
  </si>
  <si>
    <t>průměr 8 mm, barva modrá</t>
  </si>
  <si>
    <t>průměr 12 mm, barva zelená</t>
  </si>
  <si>
    <t xml:space="preserve">Desky </t>
  </si>
  <si>
    <t>pro kroužkovou vazbu A4, imitace kůže, barva bílá, balení 100 ks</t>
  </si>
  <si>
    <t>průměr 10 mm, barva bílá</t>
  </si>
  <si>
    <t>průměr 8 mm, barva bílá</t>
  </si>
  <si>
    <t>20100440             ORF</t>
  </si>
  <si>
    <t>samolepící bez odvíječe, vysoká přilnavost, matná, šíře: 19 mm, návin: 10 m.</t>
  </si>
  <si>
    <t>multifunkční papír A4, 90 g, se zvýšenou bělostí pro použití ve všech kopírovacích strojích, laserových a inkoustových tiskárnách. 1 balení = 5 x 500 listů.</t>
  </si>
  <si>
    <t>nabíjecí, typ: HR6 (AA), druh: NiMH, napětí: 1,2V, 
kapacita: min. 2700 mAh, počet v balení: 4 ks.</t>
  </si>
  <si>
    <t>A5 poznámkový s boční kroužkovou vazbou, linkovaný, obsah 80 listů,  s perforací pro snadné odtržení a min. čtyřděrováním pro ukládání do pořadače</t>
  </si>
  <si>
    <t>Baterie knoflíková</t>
  </si>
  <si>
    <t>typ CR2032, alkalická, litiová, napětí 3V</t>
  </si>
  <si>
    <t>bloček samolepící 76 x 76 mm, mix barev(růžová, žlutá, zelená, oranžová), balení 4x100 listů</t>
  </si>
  <si>
    <t xml:space="preserve">barva bílá; 68 g/m2, rozměr 70 x 25,4 mm, pravoúhlé provedení, laserový i inkoustový tisk, počet etiket na listu 33, balení 100 lisů </t>
  </si>
  <si>
    <t>typ LR44, knoflíková druh, alkalická, napětí: 1,5V.</t>
  </si>
  <si>
    <t>typ LR54, knoflíková druh, alkalická, napětí: 1,5V.</t>
  </si>
  <si>
    <t>do kuličkového pera, pastový inkoust, barva modrá, šíře stopy: 0,3 - 0,35 mm.</t>
  </si>
  <si>
    <t>Popisovač, k popisu neporézních povrchů (film, fólie, kov, plast, pryž, sklo, porcelán), odolává vodě a otěru, ergonomický úchop, s víčkem, šíře stopy min. 0,3 mm - max. 0,5 mm, hrot jemný plastový, náplň permanentní inkoust na alkoholové bázi (smývatelný lihem), barva náplně černá</t>
  </si>
  <si>
    <t>lakový, odolává vodě, otěru a povětrnostním vlivům, s víčkem, šíře stopy 1-3 mm,  (smyvatelný acetonem), barva náplně černá</t>
  </si>
  <si>
    <t>lakový, odolává vodě, otěru a povětrnostním vlivům, s víčkem, šíře stopy 0,8 mm,  (smyvatelný acetonem), barva náplně černá</t>
  </si>
  <si>
    <t>olejový, rychleschnoucí, odolává vodě, otěru a povětrnostním vlivům, s víčkem, šíře stopy 0,8 mm,  (smyvatelný acetonem), barva náplně černá</t>
  </si>
  <si>
    <t>Alobalová folie</t>
  </si>
  <si>
    <t>30 cm/150 m</t>
  </si>
  <si>
    <t>Podložka s klipem</t>
  </si>
  <si>
    <t xml:space="preserve">psací, formát A4 na výšku, s kovovým klipem na horní straně pro uchycení dokumentů, materiál pevná min. 2,5 mm lepenka zatavená v obalu z barevné PVC fólie, barva černá </t>
  </si>
  <si>
    <t>dřevěná grafitová tužka, bez pryže, povrch: lakovaný, tuha: nelámavá, tvrdost: č. 1, délka tužky: 175 mm, balení 12 ks.</t>
  </si>
  <si>
    <t>20100408                     ORF</t>
  </si>
  <si>
    <t>20100409             ÚŘ</t>
  </si>
  <si>
    <t>podpis</t>
  </si>
  <si>
    <t>A4 závěsný hladký, polypropylen s lesklým povrchem, otevřené shora, multiperforace, 50 mic</t>
  </si>
  <si>
    <t>20100364        THS</t>
  </si>
  <si>
    <t>Páska do štítkovače</t>
  </si>
  <si>
    <t>Dymo D1 12mm x 7m, černý tisk/bílý podklad, 45013, S0720530</t>
  </si>
  <si>
    <t>20100430         THS</t>
  </si>
  <si>
    <t>dodavatel splňuje ANO/NE</t>
  </si>
  <si>
    <t>za jednotku bez DPH</t>
  </si>
  <si>
    <t>celkem bez DPH</t>
  </si>
  <si>
    <t>Nabídková cena</t>
  </si>
  <si>
    <t>Předpokládaná hodnota</t>
  </si>
  <si>
    <t>takto podbarvená pole dodavatel vyplní</t>
  </si>
  <si>
    <t>Příloha ke Kupní smlouvě - Technická specifikace k VZ "Kancelářské potřeby  pro ÚJF 07/20"</t>
  </si>
  <si>
    <t>Zadavatel stanovuje tyto absolutní (minimální) požadavky:</t>
  </si>
  <si>
    <t>Cena celkem bez DPH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</si>
</sst>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_K_č"/>
    <numFmt numFmtId="169" formatCode="#,##0\ &quot;Kč&quot;"/>
    <numFmt numFmtId="170" formatCode="#,##0.00\ &quot;Kč&quot;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0\ _K_č"/>
    <numFmt numFmtId="174" formatCode="#,##0.0\ &quot;Kč&quot;"/>
    <numFmt numFmtId="175" formatCode="[$-405]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double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/>
    </xf>
    <xf numFmtId="170" fontId="45" fillId="0" borderId="10" xfId="0" applyNumberFormat="1" applyFont="1" applyBorder="1" applyAlignment="1">
      <alignment horizontal="center" vertical="center" wrapText="1"/>
    </xf>
    <xf numFmtId="170" fontId="45" fillId="0" borderId="13" xfId="0" applyNumberFormat="1" applyFont="1" applyBorder="1" applyAlignment="1">
      <alignment horizontal="center" vertical="center" wrapText="1"/>
    </xf>
    <xf numFmtId="0" fontId="24" fillId="0" borderId="10" xfId="46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vertical="center" wrapText="1"/>
    </xf>
    <xf numFmtId="3" fontId="24" fillId="0" borderId="10" xfId="46" applyNumberFormat="1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/>
    </xf>
    <xf numFmtId="0" fontId="24" fillId="0" borderId="10" xfId="46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top" wrapText="1"/>
    </xf>
    <xf numFmtId="0" fontId="0" fillId="6" borderId="11" xfId="0" applyFill="1" applyBorder="1" applyAlignment="1">
      <alignment/>
    </xf>
    <xf numFmtId="0" fontId="0" fillId="0" borderId="0" xfId="0" applyAlignment="1">
      <alignment/>
    </xf>
    <xf numFmtId="170" fontId="45" fillId="0" borderId="15" xfId="0" applyNumberFormat="1" applyFont="1" applyBorder="1" applyAlignment="1">
      <alignment horizontal="center" vertical="center" wrapText="1"/>
    </xf>
    <xf numFmtId="170" fontId="45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170" fontId="24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170" fontId="24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170" fontId="28" fillId="0" borderId="16" xfId="0" applyNumberFormat="1" applyFont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28" fillId="0" borderId="2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170" fontId="45" fillId="0" borderId="10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0" fontId="28" fillId="35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left" vertical="center" wrapText="1"/>
    </xf>
    <xf numFmtId="0" fontId="45" fillId="35" borderId="11" xfId="0" applyFont="1" applyFill="1" applyBorder="1" applyAlignment="1">
      <alignment horizontal="center" vertical="center" wrapText="1"/>
    </xf>
    <xf numFmtId="170" fontId="45" fillId="35" borderId="11" xfId="0" applyNumberFormat="1" applyFont="1" applyFill="1" applyBorder="1" applyAlignment="1">
      <alignment horizontal="center" vertical="center" wrapText="1"/>
    </xf>
    <xf numFmtId="170" fontId="28" fillId="35" borderId="11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170" fontId="28" fillId="0" borderId="16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47" fillId="0" borderId="0" xfId="0" applyFont="1" applyBorder="1" applyAlignment="1">
      <alignment wrapText="1"/>
    </xf>
    <xf numFmtId="0" fontId="48" fillId="0" borderId="0" xfId="0" applyFont="1" applyAlignment="1">
      <alignment vertical="center"/>
    </xf>
    <xf numFmtId="0" fontId="45" fillId="12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 wrapText="1"/>
    </xf>
    <xf numFmtId="0" fontId="28" fillId="35" borderId="25" xfId="0" applyFont="1" applyFill="1" applyBorder="1" applyAlignment="1">
      <alignment horizontal="center" vertical="center" wrapText="1"/>
    </xf>
    <xf numFmtId="170" fontId="0" fillId="6" borderId="11" xfId="0" applyNumberFormat="1" applyFill="1" applyBorder="1" applyAlignment="1">
      <alignment horizontal="center" vertical="center"/>
    </xf>
    <xf numFmtId="170" fontId="0" fillId="0" borderId="16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70" fontId="28" fillId="34" borderId="16" xfId="0" applyNumberFormat="1" applyFont="1" applyFill="1" applyBorder="1" applyAlignment="1">
      <alignment horizontal="center" vertical="center"/>
    </xf>
    <xf numFmtId="170" fontId="0" fillId="5" borderId="11" xfId="0" applyNumberFormat="1" applyFill="1" applyBorder="1" applyAlignment="1">
      <alignment horizontal="center" vertical="center"/>
    </xf>
    <xf numFmtId="170" fontId="28" fillId="35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showGridLines="0" tabSelected="1" zoomScalePageLayoutView="0" workbookViewId="0" topLeftCell="A104">
      <selection activeCell="K125" sqref="K125"/>
    </sheetView>
  </sheetViews>
  <sheetFormatPr defaultColWidth="9.140625" defaultRowHeight="15"/>
  <cols>
    <col min="1" max="1" width="4.57421875" style="3" customWidth="1"/>
    <col min="2" max="2" width="19.00390625" style="9" customWidth="1"/>
    <col min="3" max="3" width="62.00390625" style="1" customWidth="1"/>
    <col min="4" max="4" width="9.00390625" style="3" customWidth="1"/>
    <col min="5" max="5" width="6.7109375" style="3" customWidth="1"/>
    <col min="6" max="6" width="13.140625" style="3" customWidth="1"/>
    <col min="7" max="7" width="12.28125" style="14" customWidth="1"/>
    <col min="8" max="8" width="14.00390625" style="0" customWidth="1"/>
    <col min="10" max="10" width="13.8515625" style="53" customWidth="1"/>
    <col min="11" max="11" width="16.7109375" style="0" customWidth="1"/>
  </cols>
  <sheetData>
    <row r="1" spans="1:7" s="53" customFormat="1" ht="15">
      <c r="A1" s="3"/>
      <c r="B1" s="9"/>
      <c r="C1" s="14"/>
      <c r="D1" s="3"/>
      <c r="E1" s="3"/>
      <c r="F1" s="3"/>
      <c r="G1" s="14"/>
    </row>
    <row r="2" spans="1:7" s="53" customFormat="1" ht="18.75">
      <c r="A2" s="71"/>
      <c r="B2" s="76" t="s">
        <v>174</v>
      </c>
      <c r="C2" s="76"/>
      <c r="D2" s="76"/>
      <c r="E2" s="76"/>
      <c r="F2" s="76"/>
      <c r="G2" s="76"/>
    </row>
    <row r="3" spans="1:7" s="53" customFormat="1" ht="15">
      <c r="A3" s="71"/>
      <c r="B3" s="9"/>
      <c r="C3" s="14"/>
      <c r="D3" s="3"/>
      <c r="E3" s="3"/>
      <c r="F3" s="3"/>
      <c r="G3" s="14"/>
    </row>
    <row r="4" spans="1:7" s="53" customFormat="1" ht="15">
      <c r="A4" s="71"/>
      <c r="B4" s="9"/>
      <c r="C4" s="14"/>
      <c r="D4" s="3"/>
      <c r="E4" s="3"/>
      <c r="F4" s="3"/>
      <c r="G4" s="14"/>
    </row>
    <row r="5" spans="1:7" s="53" customFormat="1" ht="12.75" customHeight="1">
      <c r="A5" s="3"/>
      <c r="B5" s="75"/>
      <c r="C5" s="74" t="s">
        <v>173</v>
      </c>
      <c r="D5" s="3"/>
      <c r="E5" s="3"/>
      <c r="F5" s="3"/>
      <c r="G5" s="14"/>
    </row>
    <row r="6" spans="1:11" ht="20.25" customHeight="1">
      <c r="A6" s="71" t="s">
        <v>175</v>
      </c>
      <c r="B6" s="6"/>
      <c r="E6" s="73"/>
      <c r="F6" s="72" t="s">
        <v>172</v>
      </c>
      <c r="G6" s="72"/>
      <c r="J6" s="72" t="s">
        <v>171</v>
      </c>
      <c r="K6" s="72"/>
    </row>
    <row r="7" spans="1:11" ht="52.5" customHeight="1">
      <c r="A7" s="2" t="s">
        <v>1</v>
      </c>
      <c r="B7" s="7" t="s">
        <v>2</v>
      </c>
      <c r="C7" s="2" t="s">
        <v>3</v>
      </c>
      <c r="D7" s="4" t="s">
        <v>4</v>
      </c>
      <c r="E7" s="4" t="s">
        <v>6</v>
      </c>
      <c r="F7" s="4" t="s">
        <v>39</v>
      </c>
      <c r="G7" s="4" t="s">
        <v>40</v>
      </c>
      <c r="H7" s="4" t="s">
        <v>41</v>
      </c>
      <c r="I7" s="4" t="s">
        <v>168</v>
      </c>
      <c r="J7" s="4" t="s">
        <v>169</v>
      </c>
      <c r="K7" s="4" t="s">
        <v>170</v>
      </c>
    </row>
    <row r="8" spans="1:11" s="33" customFormat="1" ht="38.25">
      <c r="A8" s="11">
        <v>1</v>
      </c>
      <c r="B8" s="5" t="s">
        <v>33</v>
      </c>
      <c r="C8" s="16" t="s">
        <v>95</v>
      </c>
      <c r="D8" s="5" t="s">
        <v>0</v>
      </c>
      <c r="E8" s="8">
        <v>2</v>
      </c>
      <c r="F8" s="18">
        <v>230</v>
      </c>
      <c r="G8" s="18">
        <f>E8*F8</f>
        <v>460</v>
      </c>
      <c r="H8" s="67" t="s">
        <v>130</v>
      </c>
      <c r="I8" s="32"/>
      <c r="J8" s="82">
        <v>0</v>
      </c>
      <c r="K8" s="86">
        <f>J8*E8</f>
        <v>0</v>
      </c>
    </row>
    <row r="9" spans="1:11" s="33" customFormat="1" ht="38.25">
      <c r="A9" s="11">
        <v>2</v>
      </c>
      <c r="B9" s="5" t="s">
        <v>38</v>
      </c>
      <c r="C9" s="16" t="s">
        <v>47</v>
      </c>
      <c r="D9" s="8" t="s">
        <v>0</v>
      </c>
      <c r="E9" s="8">
        <v>4</v>
      </c>
      <c r="F9" s="18">
        <v>25</v>
      </c>
      <c r="G9" s="19">
        <f>E9*F9</f>
        <v>100</v>
      </c>
      <c r="H9" s="68"/>
      <c r="I9" s="32"/>
      <c r="J9" s="82">
        <v>0</v>
      </c>
      <c r="K9" s="86">
        <f>J9*E9</f>
        <v>0</v>
      </c>
    </row>
    <row r="10" spans="1:11" s="33" customFormat="1" ht="25.5">
      <c r="A10" s="11">
        <v>3</v>
      </c>
      <c r="B10" s="15" t="s">
        <v>18</v>
      </c>
      <c r="C10" s="21" t="s">
        <v>96</v>
      </c>
      <c r="D10" s="12" t="s">
        <v>0</v>
      </c>
      <c r="E10" s="15">
        <v>4</v>
      </c>
      <c r="F10" s="18">
        <v>24</v>
      </c>
      <c r="G10" s="34">
        <f>E10*F10</f>
        <v>96</v>
      </c>
      <c r="H10" s="68"/>
      <c r="I10" s="32"/>
      <c r="J10" s="82">
        <v>0</v>
      </c>
      <c r="K10" s="86">
        <f>J10*E10</f>
        <v>0</v>
      </c>
    </row>
    <row r="11" spans="1:11" s="33" customFormat="1" ht="15">
      <c r="A11" s="11">
        <v>4</v>
      </c>
      <c r="B11" s="15" t="s">
        <v>18</v>
      </c>
      <c r="C11" s="21" t="s">
        <v>97</v>
      </c>
      <c r="D11" s="12" t="s">
        <v>0</v>
      </c>
      <c r="E11" s="15">
        <v>3</v>
      </c>
      <c r="F11" s="18">
        <v>24</v>
      </c>
      <c r="G11" s="34">
        <f>E11*F11</f>
        <v>72</v>
      </c>
      <c r="H11" s="68"/>
      <c r="I11" s="32"/>
      <c r="J11" s="82">
        <v>0</v>
      </c>
      <c r="K11" s="86">
        <f>J11*E11</f>
        <v>0</v>
      </c>
    </row>
    <row r="12" spans="1:11" s="33" customFormat="1" ht="15">
      <c r="A12" s="11">
        <v>5</v>
      </c>
      <c r="B12" s="15" t="s">
        <v>98</v>
      </c>
      <c r="C12" s="21" t="s">
        <v>132</v>
      </c>
      <c r="D12" s="12" t="s">
        <v>0</v>
      </c>
      <c r="E12" s="15">
        <v>20</v>
      </c>
      <c r="F12" s="18">
        <v>0.7</v>
      </c>
      <c r="G12" s="34">
        <f>E12*F12</f>
        <v>14</v>
      </c>
      <c r="H12" s="68"/>
      <c r="I12" s="32"/>
      <c r="J12" s="82">
        <v>0</v>
      </c>
      <c r="K12" s="86">
        <f>J12*E12</f>
        <v>0</v>
      </c>
    </row>
    <row r="13" spans="1:11" s="33" customFormat="1" ht="15">
      <c r="A13" s="11">
        <v>6</v>
      </c>
      <c r="B13" s="15" t="s">
        <v>98</v>
      </c>
      <c r="C13" s="21" t="s">
        <v>133</v>
      </c>
      <c r="D13" s="12" t="s">
        <v>0</v>
      </c>
      <c r="E13" s="15">
        <v>20</v>
      </c>
      <c r="F13" s="18">
        <v>0.6</v>
      </c>
      <c r="G13" s="34">
        <f>E13*F13</f>
        <v>12</v>
      </c>
      <c r="H13" s="68"/>
      <c r="I13" s="32"/>
      <c r="J13" s="82">
        <v>0</v>
      </c>
      <c r="K13" s="86">
        <f>J13*E13</f>
        <v>0</v>
      </c>
    </row>
    <row r="14" spans="1:11" s="33" customFormat="1" ht="15">
      <c r="A14" s="11">
        <v>7</v>
      </c>
      <c r="B14" s="15" t="s">
        <v>98</v>
      </c>
      <c r="C14" s="21" t="s">
        <v>134</v>
      </c>
      <c r="D14" s="12" t="s">
        <v>0</v>
      </c>
      <c r="E14" s="15">
        <v>20</v>
      </c>
      <c r="F14" s="18">
        <v>1.1</v>
      </c>
      <c r="G14" s="34">
        <f>E14*F14</f>
        <v>22</v>
      </c>
      <c r="H14" s="68"/>
      <c r="I14" s="32"/>
      <c r="J14" s="82">
        <v>0</v>
      </c>
      <c r="K14" s="86">
        <f>J14*E14</f>
        <v>0</v>
      </c>
    </row>
    <row r="15" spans="1:11" s="33" customFormat="1" ht="25.5">
      <c r="A15" s="11">
        <v>8</v>
      </c>
      <c r="B15" s="8" t="s">
        <v>28</v>
      </c>
      <c r="C15" s="16" t="s">
        <v>99</v>
      </c>
      <c r="D15" s="8" t="s">
        <v>0</v>
      </c>
      <c r="E15" s="8">
        <v>4</v>
      </c>
      <c r="F15" s="18">
        <v>37</v>
      </c>
      <c r="G15" s="18">
        <f>E15*F15</f>
        <v>148</v>
      </c>
      <c r="H15" s="68"/>
      <c r="I15" s="32"/>
      <c r="J15" s="82">
        <v>0</v>
      </c>
      <c r="K15" s="86">
        <f>J15*E15</f>
        <v>0</v>
      </c>
    </row>
    <row r="16" spans="1:11" s="33" customFormat="1" ht="25.5">
      <c r="A16" s="11">
        <v>9</v>
      </c>
      <c r="B16" s="8" t="s">
        <v>9</v>
      </c>
      <c r="C16" s="16" t="s">
        <v>12</v>
      </c>
      <c r="D16" s="5" t="s">
        <v>0</v>
      </c>
      <c r="E16" s="8">
        <v>5</v>
      </c>
      <c r="F16" s="18">
        <v>18</v>
      </c>
      <c r="G16" s="19">
        <f>E16*F16</f>
        <v>90</v>
      </c>
      <c r="H16" s="68"/>
      <c r="I16" s="32"/>
      <c r="J16" s="82">
        <v>0</v>
      </c>
      <c r="K16" s="86">
        <f>J16*E16</f>
        <v>0</v>
      </c>
    </row>
    <row r="17" spans="1:11" s="33" customFormat="1" ht="26.25">
      <c r="A17" s="11">
        <v>10</v>
      </c>
      <c r="B17" s="30" t="s">
        <v>9</v>
      </c>
      <c r="C17" s="39" t="s">
        <v>91</v>
      </c>
      <c r="D17" s="8" t="s">
        <v>0</v>
      </c>
      <c r="E17" s="8">
        <v>8</v>
      </c>
      <c r="F17" s="18">
        <v>16</v>
      </c>
      <c r="G17" s="19">
        <f>E17*F17</f>
        <v>128</v>
      </c>
      <c r="H17" s="68"/>
      <c r="I17" s="32"/>
      <c r="J17" s="82">
        <v>0</v>
      </c>
      <c r="K17" s="86">
        <f>J17*E17</f>
        <v>0</v>
      </c>
    </row>
    <row r="18" spans="1:11" s="33" customFormat="1" ht="25.5">
      <c r="A18" s="11">
        <v>11</v>
      </c>
      <c r="B18" s="8" t="s">
        <v>64</v>
      </c>
      <c r="C18" s="16" t="s">
        <v>100</v>
      </c>
      <c r="D18" s="5" t="s">
        <v>0</v>
      </c>
      <c r="E18" s="8">
        <v>3</v>
      </c>
      <c r="F18" s="18">
        <v>30</v>
      </c>
      <c r="G18" s="19">
        <f>E18*F18</f>
        <v>90</v>
      </c>
      <c r="H18" s="68"/>
      <c r="I18" s="32"/>
      <c r="J18" s="82">
        <v>0</v>
      </c>
      <c r="K18" s="86">
        <f>J18*E18</f>
        <v>0</v>
      </c>
    </row>
    <row r="19" spans="1:11" s="33" customFormat="1" ht="25.5">
      <c r="A19" s="11">
        <v>12</v>
      </c>
      <c r="B19" s="8" t="s">
        <v>64</v>
      </c>
      <c r="C19" s="16" t="s">
        <v>101</v>
      </c>
      <c r="D19" s="5" t="s">
        <v>0</v>
      </c>
      <c r="E19" s="8">
        <v>3</v>
      </c>
      <c r="F19" s="18">
        <v>25</v>
      </c>
      <c r="G19" s="19">
        <f>E19*F19</f>
        <v>75</v>
      </c>
      <c r="H19" s="68"/>
      <c r="I19" s="32"/>
      <c r="J19" s="82">
        <v>0</v>
      </c>
      <c r="K19" s="86">
        <f>J19*E19</f>
        <v>0</v>
      </c>
    </row>
    <row r="20" spans="1:11" s="33" customFormat="1" ht="25.5">
      <c r="A20" s="11">
        <v>13</v>
      </c>
      <c r="B20" s="8" t="s">
        <v>42</v>
      </c>
      <c r="C20" s="16" t="s">
        <v>102</v>
      </c>
      <c r="D20" s="8" t="s">
        <v>0</v>
      </c>
      <c r="E20" s="8">
        <v>200</v>
      </c>
      <c r="F20" s="18">
        <v>0.7</v>
      </c>
      <c r="G20" s="18">
        <f>E20*F20</f>
        <v>140</v>
      </c>
      <c r="H20" s="68"/>
      <c r="I20" s="32"/>
      <c r="J20" s="82">
        <v>0</v>
      </c>
      <c r="K20" s="86">
        <f>J20*E20</f>
        <v>0</v>
      </c>
    </row>
    <row r="21" spans="1:11" s="33" customFormat="1" ht="25.5">
      <c r="A21" s="11">
        <v>14</v>
      </c>
      <c r="B21" s="8" t="s">
        <v>42</v>
      </c>
      <c r="C21" s="16" t="s">
        <v>104</v>
      </c>
      <c r="D21" s="8" t="s">
        <v>0</v>
      </c>
      <c r="E21" s="8">
        <v>100</v>
      </c>
      <c r="F21" s="18">
        <v>1.2</v>
      </c>
      <c r="G21" s="19">
        <f>E21*F21</f>
        <v>120</v>
      </c>
      <c r="H21" s="68"/>
      <c r="I21" s="32"/>
      <c r="J21" s="82">
        <v>0</v>
      </c>
      <c r="K21" s="86">
        <f>J21*E21</f>
        <v>0</v>
      </c>
    </row>
    <row r="22" spans="1:11" s="33" customFormat="1" ht="25.5">
      <c r="A22" s="11">
        <v>15</v>
      </c>
      <c r="B22" s="8" t="s">
        <v>42</v>
      </c>
      <c r="C22" s="16" t="s">
        <v>72</v>
      </c>
      <c r="D22" s="8" t="s">
        <v>0</v>
      </c>
      <c r="E22" s="8">
        <v>200</v>
      </c>
      <c r="F22" s="18">
        <v>0.7</v>
      </c>
      <c r="G22" s="18">
        <f>E22*F22</f>
        <v>140</v>
      </c>
      <c r="H22" s="68"/>
      <c r="I22" s="32"/>
      <c r="J22" s="82">
        <v>0</v>
      </c>
      <c r="K22" s="86">
        <f>J22*E22</f>
        <v>0</v>
      </c>
    </row>
    <row r="23" spans="1:11" s="33" customFormat="1" ht="15">
      <c r="A23" s="11">
        <v>16</v>
      </c>
      <c r="B23" s="8" t="s">
        <v>55</v>
      </c>
      <c r="C23" s="23" t="s">
        <v>103</v>
      </c>
      <c r="D23" s="8" t="s">
        <v>0</v>
      </c>
      <c r="E23" s="8">
        <v>10</v>
      </c>
      <c r="F23" s="18">
        <v>15</v>
      </c>
      <c r="G23" s="19">
        <f>E23*F23</f>
        <v>150</v>
      </c>
      <c r="H23" s="68"/>
      <c r="I23" s="32"/>
      <c r="J23" s="82">
        <v>0</v>
      </c>
      <c r="K23" s="86">
        <f>J23*E23</f>
        <v>0</v>
      </c>
    </row>
    <row r="24" spans="1:11" s="33" customFormat="1" ht="25.5">
      <c r="A24" s="11">
        <v>17</v>
      </c>
      <c r="B24" s="8" t="s">
        <v>11</v>
      </c>
      <c r="C24" s="16" t="s">
        <v>105</v>
      </c>
      <c r="D24" s="5" t="s">
        <v>0</v>
      </c>
      <c r="E24" s="8">
        <v>50</v>
      </c>
      <c r="F24" s="18">
        <v>12</v>
      </c>
      <c r="G24" s="18">
        <f>E24*F24</f>
        <v>600</v>
      </c>
      <c r="H24" s="68"/>
      <c r="I24" s="32"/>
      <c r="J24" s="82">
        <v>0</v>
      </c>
      <c r="K24" s="86">
        <f>J24*E24</f>
        <v>0</v>
      </c>
    </row>
    <row r="25" spans="1:11" s="33" customFormat="1" ht="38.25">
      <c r="A25" s="11">
        <v>18</v>
      </c>
      <c r="B25" s="12" t="s">
        <v>14</v>
      </c>
      <c r="C25" s="13" t="s">
        <v>35</v>
      </c>
      <c r="D25" s="12" t="s">
        <v>5</v>
      </c>
      <c r="E25" s="15">
        <v>4</v>
      </c>
      <c r="F25" s="35">
        <v>25</v>
      </c>
      <c r="G25" s="34">
        <f>E25*F25</f>
        <v>100</v>
      </c>
      <c r="H25" s="68"/>
      <c r="I25" s="32"/>
      <c r="J25" s="82">
        <v>0</v>
      </c>
      <c r="K25" s="86">
        <f>J25*E25</f>
        <v>0</v>
      </c>
    </row>
    <row r="26" spans="1:11" s="33" customFormat="1" ht="38.25">
      <c r="A26" s="11">
        <v>19</v>
      </c>
      <c r="B26" s="40" t="s">
        <v>14</v>
      </c>
      <c r="C26" s="10" t="s">
        <v>34</v>
      </c>
      <c r="D26" s="5" t="s">
        <v>5</v>
      </c>
      <c r="E26" s="8">
        <v>4</v>
      </c>
      <c r="F26" s="18">
        <v>42</v>
      </c>
      <c r="G26" s="19">
        <f>E26*F26</f>
        <v>168</v>
      </c>
      <c r="H26" s="68"/>
      <c r="I26" s="32"/>
      <c r="J26" s="82">
        <v>0</v>
      </c>
      <c r="K26" s="86">
        <f>J26*E26</f>
        <v>0</v>
      </c>
    </row>
    <row r="27" spans="1:11" s="33" customFormat="1" ht="25.5">
      <c r="A27" s="11">
        <v>20</v>
      </c>
      <c r="B27" s="8" t="s">
        <v>106</v>
      </c>
      <c r="C27" s="16" t="s">
        <v>107</v>
      </c>
      <c r="D27" s="5" t="s">
        <v>8</v>
      </c>
      <c r="E27" s="5">
        <v>2</v>
      </c>
      <c r="F27" s="18">
        <v>42</v>
      </c>
      <c r="G27" s="18">
        <f>E27*F27</f>
        <v>84</v>
      </c>
      <c r="H27" s="68"/>
      <c r="I27" s="32"/>
      <c r="J27" s="82">
        <v>0</v>
      </c>
      <c r="K27" s="86">
        <f>J27*E27</f>
        <v>0</v>
      </c>
    </row>
    <row r="28" spans="1:11" s="33" customFormat="1" ht="25.5">
      <c r="A28" s="11">
        <v>21</v>
      </c>
      <c r="B28" s="8" t="s">
        <v>106</v>
      </c>
      <c r="C28" s="16" t="s">
        <v>108</v>
      </c>
      <c r="D28" s="5" t="s">
        <v>8</v>
      </c>
      <c r="E28" s="5">
        <v>2</v>
      </c>
      <c r="F28" s="18">
        <v>47</v>
      </c>
      <c r="G28" s="18">
        <f>E28*F28</f>
        <v>94</v>
      </c>
      <c r="H28" s="68"/>
      <c r="I28" s="32"/>
      <c r="J28" s="82">
        <v>0</v>
      </c>
      <c r="K28" s="86">
        <f>J28*E28</f>
        <v>0</v>
      </c>
    </row>
    <row r="29" spans="1:11" s="33" customFormat="1" ht="38.25">
      <c r="A29" s="11">
        <v>22</v>
      </c>
      <c r="B29" s="8" t="s">
        <v>32</v>
      </c>
      <c r="C29" s="16" t="s">
        <v>57</v>
      </c>
      <c r="D29" s="8" t="s">
        <v>8</v>
      </c>
      <c r="E29" s="8">
        <v>10</v>
      </c>
      <c r="F29" s="18">
        <v>450</v>
      </c>
      <c r="G29" s="18">
        <f>E29*F29</f>
        <v>4500</v>
      </c>
      <c r="H29" s="68"/>
      <c r="I29" s="32"/>
      <c r="J29" s="82">
        <v>0</v>
      </c>
      <c r="K29" s="86">
        <f>J29*E29</f>
        <v>0</v>
      </c>
    </row>
    <row r="30" spans="1:11" s="33" customFormat="1" ht="25.5">
      <c r="A30" s="11">
        <v>23</v>
      </c>
      <c r="B30" s="8" t="s">
        <v>16</v>
      </c>
      <c r="C30" s="16" t="s">
        <v>109</v>
      </c>
      <c r="D30" s="5" t="s">
        <v>8</v>
      </c>
      <c r="E30" s="8">
        <v>2</v>
      </c>
      <c r="F30" s="18">
        <v>3.5</v>
      </c>
      <c r="G30" s="19">
        <f>E30*F30</f>
        <v>7</v>
      </c>
      <c r="H30" s="68"/>
      <c r="I30" s="32"/>
      <c r="J30" s="82">
        <v>0</v>
      </c>
      <c r="K30" s="86">
        <f>J30*E30</f>
        <v>0</v>
      </c>
    </row>
    <row r="31" spans="1:11" s="33" customFormat="1" ht="15">
      <c r="A31" s="11">
        <v>24</v>
      </c>
      <c r="B31" s="5" t="s">
        <v>56</v>
      </c>
      <c r="C31" s="26" t="s">
        <v>110</v>
      </c>
      <c r="D31" s="8" t="s">
        <v>0</v>
      </c>
      <c r="E31" s="8">
        <v>20</v>
      </c>
      <c r="F31" s="18">
        <v>1</v>
      </c>
      <c r="G31" s="18">
        <f>E31*F31</f>
        <v>20</v>
      </c>
      <c r="H31" s="68"/>
      <c r="I31" s="32"/>
      <c r="J31" s="82">
        <v>0</v>
      </c>
      <c r="K31" s="86">
        <f>J31*E31</f>
        <v>0</v>
      </c>
    </row>
    <row r="32" spans="1:11" s="33" customFormat="1" ht="15">
      <c r="A32" s="11">
        <v>25</v>
      </c>
      <c r="B32" s="5" t="s">
        <v>56</v>
      </c>
      <c r="C32" s="26" t="s">
        <v>111</v>
      </c>
      <c r="D32" s="8" t="s">
        <v>0</v>
      </c>
      <c r="E32" s="8">
        <v>40</v>
      </c>
      <c r="F32" s="18">
        <v>1.5</v>
      </c>
      <c r="G32" s="18">
        <f>E32*F32</f>
        <v>60</v>
      </c>
      <c r="H32" s="68"/>
      <c r="I32" s="32"/>
      <c r="J32" s="82">
        <v>0</v>
      </c>
      <c r="K32" s="86">
        <f>J32*E32</f>
        <v>0</v>
      </c>
    </row>
    <row r="33" spans="1:11" s="33" customFormat="1" ht="15">
      <c r="A33" s="11">
        <v>26</v>
      </c>
      <c r="B33" s="5" t="s">
        <v>56</v>
      </c>
      <c r="C33" s="26" t="s">
        <v>113</v>
      </c>
      <c r="D33" s="8" t="s">
        <v>0</v>
      </c>
      <c r="E33" s="8">
        <v>20</v>
      </c>
      <c r="F33" s="18">
        <v>1.7</v>
      </c>
      <c r="G33" s="18">
        <f>E33*F33</f>
        <v>34</v>
      </c>
      <c r="H33" s="68"/>
      <c r="I33" s="32"/>
      <c r="J33" s="82">
        <v>0</v>
      </c>
      <c r="K33" s="86">
        <f>J33*E33</f>
        <v>0</v>
      </c>
    </row>
    <row r="34" spans="1:11" s="33" customFormat="1" ht="15">
      <c r="A34" s="11">
        <v>27</v>
      </c>
      <c r="B34" s="5" t="s">
        <v>56</v>
      </c>
      <c r="C34" s="26" t="s">
        <v>112</v>
      </c>
      <c r="D34" s="8" t="s">
        <v>0</v>
      </c>
      <c r="E34" s="8">
        <v>20</v>
      </c>
      <c r="F34" s="18">
        <v>2.9</v>
      </c>
      <c r="G34" s="18">
        <f>E34*F34</f>
        <v>58</v>
      </c>
      <c r="H34" s="68"/>
      <c r="I34" s="32"/>
      <c r="J34" s="82">
        <v>0</v>
      </c>
      <c r="K34" s="86">
        <f>J34*E34</f>
        <v>0</v>
      </c>
    </row>
    <row r="35" spans="1:11" s="49" customFormat="1" ht="15">
      <c r="A35" s="11">
        <v>28</v>
      </c>
      <c r="B35" s="8" t="s">
        <v>58</v>
      </c>
      <c r="C35" s="16" t="s">
        <v>114</v>
      </c>
      <c r="D35" s="8" t="s">
        <v>0</v>
      </c>
      <c r="E35" s="8">
        <v>4</v>
      </c>
      <c r="F35" s="18">
        <v>10</v>
      </c>
      <c r="G35" s="19">
        <f>E35*F35</f>
        <v>40</v>
      </c>
      <c r="H35" s="68"/>
      <c r="I35" s="32"/>
      <c r="J35" s="82">
        <v>0</v>
      </c>
      <c r="K35" s="86">
        <f>J35*E35</f>
        <v>0</v>
      </c>
    </row>
    <row r="36" spans="1:11" s="49" customFormat="1" ht="38.25">
      <c r="A36" s="11">
        <v>29</v>
      </c>
      <c r="B36" s="20" t="s">
        <v>13</v>
      </c>
      <c r="C36" s="28" t="s">
        <v>59</v>
      </c>
      <c r="D36" s="20" t="s">
        <v>0</v>
      </c>
      <c r="E36" s="22">
        <v>2</v>
      </c>
      <c r="F36" s="18">
        <v>990</v>
      </c>
      <c r="G36" s="19">
        <f>E36*F36</f>
        <v>1980</v>
      </c>
      <c r="H36" s="68"/>
      <c r="I36" s="32"/>
      <c r="J36" s="82">
        <v>0</v>
      </c>
      <c r="K36" s="86">
        <f>J36*E36</f>
        <v>0</v>
      </c>
    </row>
    <row r="37" spans="1:11" s="33" customFormat="1" ht="25.5">
      <c r="A37" s="11">
        <v>30</v>
      </c>
      <c r="B37" s="15" t="s">
        <v>115</v>
      </c>
      <c r="C37" s="21" t="s">
        <v>116</v>
      </c>
      <c r="D37" s="12" t="s">
        <v>0</v>
      </c>
      <c r="E37" s="15">
        <v>5</v>
      </c>
      <c r="F37" s="18">
        <v>186</v>
      </c>
      <c r="G37" s="34">
        <f>E37*F37</f>
        <v>930</v>
      </c>
      <c r="H37" s="68"/>
      <c r="I37" s="32"/>
      <c r="J37" s="82">
        <v>0</v>
      </c>
      <c r="K37" s="86">
        <f>J37*E37</f>
        <v>0</v>
      </c>
    </row>
    <row r="38" spans="1:11" s="49" customFormat="1" ht="25.5">
      <c r="A38" s="11">
        <v>31</v>
      </c>
      <c r="B38" s="12" t="s">
        <v>117</v>
      </c>
      <c r="C38" s="50" t="s">
        <v>118</v>
      </c>
      <c r="D38" s="15" t="s">
        <v>0</v>
      </c>
      <c r="E38" s="15">
        <v>2</v>
      </c>
      <c r="F38" s="18">
        <v>82</v>
      </c>
      <c r="G38" s="34">
        <f>E38*F38</f>
        <v>164</v>
      </c>
      <c r="H38" s="68"/>
      <c r="I38" s="32"/>
      <c r="J38" s="82">
        <v>0</v>
      </c>
      <c r="K38" s="86">
        <f>J38*E38</f>
        <v>0</v>
      </c>
    </row>
    <row r="39" spans="1:11" s="49" customFormat="1" ht="38.25">
      <c r="A39" s="11">
        <v>32</v>
      </c>
      <c r="B39" s="8" t="s">
        <v>17</v>
      </c>
      <c r="C39" s="31" t="s">
        <v>119</v>
      </c>
      <c r="D39" s="8" t="s">
        <v>5</v>
      </c>
      <c r="E39" s="8">
        <v>3</v>
      </c>
      <c r="F39" s="18">
        <v>30</v>
      </c>
      <c r="G39" s="18">
        <f>E39*F39</f>
        <v>90</v>
      </c>
      <c r="H39" s="68"/>
      <c r="I39" s="32"/>
      <c r="J39" s="82">
        <v>0</v>
      </c>
      <c r="K39" s="86">
        <f>J39*E39</f>
        <v>0</v>
      </c>
    </row>
    <row r="40" spans="1:11" s="49" customFormat="1" ht="38.25">
      <c r="A40" s="11">
        <v>33</v>
      </c>
      <c r="B40" s="8" t="s">
        <v>17</v>
      </c>
      <c r="C40" s="31" t="s">
        <v>120</v>
      </c>
      <c r="D40" s="8" t="s">
        <v>0</v>
      </c>
      <c r="E40" s="8">
        <v>5</v>
      </c>
      <c r="F40" s="18">
        <v>10</v>
      </c>
      <c r="G40" s="18">
        <f>E40*F40</f>
        <v>50</v>
      </c>
      <c r="H40" s="68"/>
      <c r="I40" s="32"/>
      <c r="J40" s="82">
        <v>0</v>
      </c>
      <c r="K40" s="86">
        <f>J40*E40</f>
        <v>0</v>
      </c>
    </row>
    <row r="41" spans="1:11" s="49" customFormat="1" ht="25.5">
      <c r="A41" s="11">
        <v>34</v>
      </c>
      <c r="B41" s="37" t="s">
        <v>22</v>
      </c>
      <c r="C41" s="36" t="s">
        <v>121</v>
      </c>
      <c r="D41" s="15" t="s">
        <v>0</v>
      </c>
      <c r="E41" s="15">
        <v>5</v>
      </c>
      <c r="F41" s="18">
        <v>2.7</v>
      </c>
      <c r="G41" s="34">
        <f>E41*F41</f>
        <v>13.5</v>
      </c>
      <c r="H41" s="68"/>
      <c r="I41" s="32"/>
      <c r="J41" s="82">
        <v>0</v>
      </c>
      <c r="K41" s="86">
        <f>J41*E41</f>
        <v>0</v>
      </c>
    </row>
    <row r="42" spans="1:11" s="49" customFormat="1" ht="15">
      <c r="A42" s="11">
        <v>35</v>
      </c>
      <c r="B42" s="8" t="s">
        <v>10</v>
      </c>
      <c r="C42" s="16" t="s">
        <v>48</v>
      </c>
      <c r="D42" s="5" t="s">
        <v>0</v>
      </c>
      <c r="E42" s="8">
        <v>5</v>
      </c>
      <c r="F42" s="18">
        <v>6</v>
      </c>
      <c r="G42" s="18">
        <f>E42*F42</f>
        <v>30</v>
      </c>
      <c r="H42" s="68"/>
      <c r="I42" s="32"/>
      <c r="J42" s="82">
        <v>0</v>
      </c>
      <c r="K42" s="86">
        <f>J42*E42</f>
        <v>0</v>
      </c>
    </row>
    <row r="43" spans="1:11" s="49" customFormat="1" ht="15">
      <c r="A43" s="11">
        <v>36</v>
      </c>
      <c r="B43" s="15" t="s">
        <v>122</v>
      </c>
      <c r="C43" s="21" t="s">
        <v>123</v>
      </c>
      <c r="D43" s="12" t="s">
        <v>0</v>
      </c>
      <c r="E43" s="15">
        <v>5</v>
      </c>
      <c r="F43" s="18">
        <v>7.4</v>
      </c>
      <c r="G43" s="34">
        <f>E43*F43</f>
        <v>37</v>
      </c>
      <c r="H43" s="68"/>
      <c r="I43" s="32"/>
      <c r="J43" s="82">
        <v>0</v>
      </c>
      <c r="K43" s="86">
        <f>J43*E43</f>
        <v>0</v>
      </c>
    </row>
    <row r="44" spans="1:11" s="49" customFormat="1" ht="15">
      <c r="A44" s="11">
        <v>37</v>
      </c>
      <c r="B44" s="17" t="s">
        <v>21</v>
      </c>
      <c r="C44" s="16" t="s">
        <v>124</v>
      </c>
      <c r="D44" s="8" t="s">
        <v>0</v>
      </c>
      <c r="E44" s="8">
        <v>5</v>
      </c>
      <c r="F44" s="18">
        <v>11.5</v>
      </c>
      <c r="G44" s="18">
        <f>E44*F44</f>
        <v>57.5</v>
      </c>
      <c r="H44" s="68"/>
      <c r="I44" s="32"/>
      <c r="J44" s="82">
        <v>0</v>
      </c>
      <c r="K44" s="86">
        <f>J44*E44</f>
        <v>0</v>
      </c>
    </row>
    <row r="45" spans="1:11" s="49" customFormat="1" ht="15">
      <c r="A45" s="11">
        <v>38</v>
      </c>
      <c r="B45" s="17" t="s">
        <v>21</v>
      </c>
      <c r="C45" s="16" t="s">
        <v>125</v>
      </c>
      <c r="D45" s="8" t="s">
        <v>0</v>
      </c>
      <c r="E45" s="8">
        <v>5</v>
      </c>
      <c r="F45" s="18">
        <v>12.5</v>
      </c>
      <c r="G45" s="18">
        <f>E45*F45</f>
        <v>62.5</v>
      </c>
      <c r="H45" s="68"/>
      <c r="I45" s="32"/>
      <c r="J45" s="82">
        <v>0</v>
      </c>
      <c r="K45" s="86">
        <f>J45*E45</f>
        <v>0</v>
      </c>
    </row>
    <row r="46" spans="1:11" s="49" customFormat="1" ht="15">
      <c r="A46" s="11">
        <v>39</v>
      </c>
      <c r="B46" s="17" t="s">
        <v>21</v>
      </c>
      <c r="C46" s="16" t="s">
        <v>126</v>
      </c>
      <c r="D46" s="8" t="s">
        <v>0</v>
      </c>
      <c r="E46" s="8">
        <v>5</v>
      </c>
      <c r="F46" s="18">
        <v>11.5</v>
      </c>
      <c r="G46" s="18">
        <f>E46*F46</f>
        <v>57.5</v>
      </c>
      <c r="H46" s="68"/>
      <c r="I46" s="32"/>
      <c r="J46" s="82">
        <v>0</v>
      </c>
      <c r="K46" s="86">
        <f>J46*E46</f>
        <v>0</v>
      </c>
    </row>
    <row r="47" spans="1:11" s="49" customFormat="1" ht="15">
      <c r="A47" s="11">
        <v>40</v>
      </c>
      <c r="B47" s="5" t="s">
        <v>71</v>
      </c>
      <c r="C47" s="16" t="s">
        <v>127</v>
      </c>
      <c r="D47" s="8" t="s">
        <v>0</v>
      </c>
      <c r="E47" s="8">
        <v>50</v>
      </c>
      <c r="F47" s="18">
        <v>1.8</v>
      </c>
      <c r="G47" s="18">
        <f>E47*F47</f>
        <v>90</v>
      </c>
      <c r="H47" s="68"/>
      <c r="I47" s="32"/>
      <c r="J47" s="82">
        <v>0</v>
      </c>
      <c r="K47" s="86">
        <f>J47*E47</f>
        <v>0</v>
      </c>
    </row>
    <row r="48" spans="1:11" s="49" customFormat="1" ht="15">
      <c r="A48" s="11">
        <v>41</v>
      </c>
      <c r="B48" s="15" t="s">
        <v>128</v>
      </c>
      <c r="C48" s="21" t="s">
        <v>129</v>
      </c>
      <c r="D48" s="12" t="s">
        <v>8</v>
      </c>
      <c r="E48" s="15">
        <v>1</v>
      </c>
      <c r="F48" s="18">
        <v>140</v>
      </c>
      <c r="G48" s="34">
        <f>E48*F48</f>
        <v>140</v>
      </c>
      <c r="H48" s="69"/>
      <c r="I48" s="32"/>
      <c r="J48" s="82">
        <v>0</v>
      </c>
      <c r="K48" s="86">
        <f>J48*E48</f>
        <v>0</v>
      </c>
    </row>
    <row r="49" spans="1:11" s="33" customFormat="1" ht="15.75" thickBot="1">
      <c r="A49" s="42"/>
      <c r="B49" s="43" t="s">
        <v>92</v>
      </c>
      <c r="C49" s="44"/>
      <c r="D49" s="45"/>
      <c r="E49" s="46"/>
      <c r="F49" s="47"/>
      <c r="G49" s="47">
        <f>SUM(G8:G48)</f>
        <v>11324</v>
      </c>
      <c r="H49" s="42"/>
      <c r="I49" s="48"/>
      <c r="J49" s="83"/>
      <c r="K49" s="85">
        <f>SUM(K8:K48)</f>
        <v>0</v>
      </c>
    </row>
    <row r="50" spans="1:11" s="33" customFormat="1" ht="15.75" thickTop="1">
      <c r="A50" s="11"/>
      <c r="B50" s="8" t="s">
        <v>37</v>
      </c>
      <c r="C50" s="16" t="s">
        <v>44</v>
      </c>
      <c r="D50" s="8" t="s">
        <v>0</v>
      </c>
      <c r="E50" s="8">
        <v>4</v>
      </c>
      <c r="F50" s="18">
        <v>35</v>
      </c>
      <c r="G50" s="19">
        <f>E50*F50</f>
        <v>140</v>
      </c>
      <c r="H50" s="70" t="s">
        <v>139</v>
      </c>
      <c r="I50" s="32"/>
      <c r="J50" s="82">
        <v>0</v>
      </c>
      <c r="K50" s="86">
        <f>J50*E50</f>
        <v>0</v>
      </c>
    </row>
    <row r="51" spans="1:11" s="33" customFormat="1" ht="51">
      <c r="A51" s="11">
        <v>42</v>
      </c>
      <c r="B51" s="8" t="s">
        <v>17</v>
      </c>
      <c r="C51" s="16" t="s">
        <v>77</v>
      </c>
      <c r="D51" s="5" t="s">
        <v>5</v>
      </c>
      <c r="E51" s="8">
        <v>3</v>
      </c>
      <c r="F51" s="18">
        <v>32</v>
      </c>
      <c r="G51" s="19">
        <f>E51*F51</f>
        <v>96</v>
      </c>
      <c r="H51" s="68"/>
      <c r="I51" s="32"/>
      <c r="J51" s="82">
        <v>0</v>
      </c>
      <c r="K51" s="86">
        <f aca="true" t="shared" si="0" ref="K51:K61">J51*E51</f>
        <v>0</v>
      </c>
    </row>
    <row r="52" spans="1:11" s="33" customFormat="1" ht="25.5">
      <c r="A52" s="11">
        <v>43</v>
      </c>
      <c r="B52" s="8" t="s">
        <v>51</v>
      </c>
      <c r="C52" s="16" t="s">
        <v>52</v>
      </c>
      <c r="D52" s="8" t="s">
        <v>8</v>
      </c>
      <c r="E52" s="8">
        <v>5</v>
      </c>
      <c r="F52" s="18">
        <v>11</v>
      </c>
      <c r="G52" s="18">
        <f>E52*F52</f>
        <v>55</v>
      </c>
      <c r="H52" s="68"/>
      <c r="I52" s="32"/>
      <c r="J52" s="82">
        <v>0</v>
      </c>
      <c r="K52" s="86">
        <f t="shared" si="0"/>
        <v>0</v>
      </c>
    </row>
    <row r="53" spans="1:11" s="33" customFormat="1" ht="15">
      <c r="A53" s="11">
        <v>44</v>
      </c>
      <c r="B53" s="5" t="s">
        <v>36</v>
      </c>
      <c r="C53" s="10" t="s">
        <v>131</v>
      </c>
      <c r="D53" s="5" t="s">
        <v>0</v>
      </c>
      <c r="E53" s="8">
        <v>5</v>
      </c>
      <c r="F53" s="18">
        <v>15</v>
      </c>
      <c r="G53" s="18">
        <f>E53*F53</f>
        <v>75</v>
      </c>
      <c r="H53" s="68"/>
      <c r="I53" s="32"/>
      <c r="J53" s="82">
        <v>0</v>
      </c>
      <c r="K53" s="86">
        <f t="shared" si="0"/>
        <v>0</v>
      </c>
    </row>
    <row r="54" spans="1:11" s="33" customFormat="1" ht="15">
      <c r="A54" s="11">
        <v>45</v>
      </c>
      <c r="B54" s="15" t="s">
        <v>135</v>
      </c>
      <c r="C54" s="21" t="s">
        <v>136</v>
      </c>
      <c r="D54" s="12" t="s">
        <v>8</v>
      </c>
      <c r="E54" s="15">
        <v>2</v>
      </c>
      <c r="F54" s="18">
        <v>240</v>
      </c>
      <c r="G54" s="34">
        <f>E54*F54</f>
        <v>480</v>
      </c>
      <c r="H54" s="68"/>
      <c r="I54" s="32"/>
      <c r="J54" s="82">
        <v>0</v>
      </c>
      <c r="K54" s="86">
        <f t="shared" si="0"/>
        <v>0</v>
      </c>
    </row>
    <row r="55" spans="1:11" s="33" customFormat="1" ht="15">
      <c r="A55" s="11">
        <v>46</v>
      </c>
      <c r="B55" s="5" t="s">
        <v>71</v>
      </c>
      <c r="C55" s="16" t="s">
        <v>127</v>
      </c>
      <c r="D55" s="8" t="s">
        <v>0</v>
      </c>
      <c r="E55" s="8">
        <v>50</v>
      </c>
      <c r="F55" s="18">
        <v>1.8</v>
      </c>
      <c r="G55" s="18">
        <f>E55*F55</f>
        <v>90</v>
      </c>
      <c r="H55" s="68"/>
      <c r="I55" s="32"/>
      <c r="J55" s="82">
        <v>0</v>
      </c>
      <c r="K55" s="86">
        <f t="shared" si="0"/>
        <v>0</v>
      </c>
    </row>
    <row r="56" spans="1:11" s="33" customFormat="1" ht="15">
      <c r="A56" s="11">
        <v>47</v>
      </c>
      <c r="B56" s="15" t="s">
        <v>98</v>
      </c>
      <c r="C56" s="21" t="s">
        <v>137</v>
      </c>
      <c r="D56" s="12" t="s">
        <v>0</v>
      </c>
      <c r="E56" s="15">
        <v>100</v>
      </c>
      <c r="F56" s="18">
        <v>0.7</v>
      </c>
      <c r="G56" s="34">
        <f>E56*F56</f>
        <v>70</v>
      </c>
      <c r="H56" s="68"/>
      <c r="I56" s="32"/>
      <c r="J56" s="82">
        <v>0</v>
      </c>
      <c r="K56" s="86">
        <f t="shared" si="0"/>
        <v>0</v>
      </c>
    </row>
    <row r="57" spans="1:11" s="33" customFormat="1" ht="15">
      <c r="A57" s="11">
        <v>48</v>
      </c>
      <c r="B57" s="15" t="s">
        <v>98</v>
      </c>
      <c r="C57" s="21" t="s">
        <v>138</v>
      </c>
      <c r="D57" s="12" t="s">
        <v>0</v>
      </c>
      <c r="E57" s="15">
        <v>100</v>
      </c>
      <c r="F57" s="18">
        <v>0.6</v>
      </c>
      <c r="G57" s="34">
        <f>E57*F57</f>
        <v>60</v>
      </c>
      <c r="H57" s="68"/>
      <c r="I57" s="32"/>
      <c r="J57" s="82">
        <v>0</v>
      </c>
      <c r="K57" s="86">
        <f t="shared" si="0"/>
        <v>0</v>
      </c>
    </row>
    <row r="58" spans="1:11" s="33" customFormat="1" ht="15">
      <c r="A58" s="11">
        <v>49</v>
      </c>
      <c r="B58" s="8" t="s">
        <v>9</v>
      </c>
      <c r="C58" s="16" t="s">
        <v>79</v>
      </c>
      <c r="D58" s="5" t="s">
        <v>0</v>
      </c>
      <c r="E58" s="8">
        <v>3</v>
      </c>
      <c r="F58" s="18">
        <v>35</v>
      </c>
      <c r="G58" s="19">
        <f>E58*F58</f>
        <v>105</v>
      </c>
      <c r="H58" s="68"/>
      <c r="I58" s="32"/>
      <c r="J58" s="82">
        <v>0</v>
      </c>
      <c r="K58" s="86">
        <f t="shared" si="0"/>
        <v>0</v>
      </c>
    </row>
    <row r="59" spans="1:11" s="33" customFormat="1" ht="25.5">
      <c r="A59" s="11">
        <v>50</v>
      </c>
      <c r="B59" s="5" t="s">
        <v>31</v>
      </c>
      <c r="C59" s="10" t="s">
        <v>43</v>
      </c>
      <c r="D59" s="8" t="s">
        <v>0</v>
      </c>
      <c r="E59" s="8">
        <v>3</v>
      </c>
      <c r="F59" s="18">
        <v>14.5</v>
      </c>
      <c r="G59" s="19">
        <f>E59*F59</f>
        <v>43.5</v>
      </c>
      <c r="H59" s="68"/>
      <c r="I59" s="32"/>
      <c r="J59" s="82">
        <v>0</v>
      </c>
      <c r="K59" s="86">
        <f t="shared" si="0"/>
        <v>0</v>
      </c>
    </row>
    <row r="60" spans="1:11" s="33" customFormat="1" ht="38.25">
      <c r="A60" s="11">
        <v>51</v>
      </c>
      <c r="B60" s="8" t="s">
        <v>32</v>
      </c>
      <c r="C60" s="16" t="s">
        <v>67</v>
      </c>
      <c r="D60" s="5" t="s">
        <v>8</v>
      </c>
      <c r="E60" s="8">
        <v>3</v>
      </c>
      <c r="F60" s="18">
        <v>490</v>
      </c>
      <c r="G60" s="18">
        <f>E60*F60</f>
        <v>1470</v>
      </c>
      <c r="H60" s="68"/>
      <c r="I60" s="32"/>
      <c r="J60" s="82">
        <v>0</v>
      </c>
      <c r="K60" s="86">
        <f t="shared" si="0"/>
        <v>0</v>
      </c>
    </row>
    <row r="61" spans="1:11" s="33" customFormat="1" ht="25.5">
      <c r="A61" s="11">
        <v>52</v>
      </c>
      <c r="B61" s="8" t="s">
        <v>42</v>
      </c>
      <c r="C61" s="16" t="s">
        <v>102</v>
      </c>
      <c r="D61" s="8" t="s">
        <v>0</v>
      </c>
      <c r="E61" s="8">
        <v>300</v>
      </c>
      <c r="F61" s="18">
        <v>0.7</v>
      </c>
      <c r="G61" s="18">
        <f>E61*F61</f>
        <v>210</v>
      </c>
      <c r="H61" s="69"/>
      <c r="I61" s="32"/>
      <c r="J61" s="82">
        <v>0</v>
      </c>
      <c r="K61" s="86">
        <f t="shared" si="0"/>
        <v>0</v>
      </c>
    </row>
    <row r="62" spans="1:11" s="33" customFormat="1" ht="15.75" thickBot="1">
      <c r="A62" s="42"/>
      <c r="B62" s="43" t="s">
        <v>92</v>
      </c>
      <c r="C62" s="44"/>
      <c r="D62" s="45"/>
      <c r="E62" s="46"/>
      <c r="F62" s="47"/>
      <c r="G62" s="47">
        <f>SUM(G50:G61)</f>
        <v>2894.5</v>
      </c>
      <c r="H62" s="42"/>
      <c r="I62" s="48"/>
      <c r="J62" s="83"/>
      <c r="K62" s="85">
        <f>SUM(K50:K61)</f>
        <v>0</v>
      </c>
    </row>
    <row r="63" spans="1:11" ht="15.75" thickTop="1">
      <c r="A63" s="11">
        <v>53</v>
      </c>
      <c r="B63" s="8" t="s">
        <v>37</v>
      </c>
      <c r="C63" s="16" t="s">
        <v>44</v>
      </c>
      <c r="D63" s="8" t="s">
        <v>0</v>
      </c>
      <c r="E63" s="8">
        <v>10</v>
      </c>
      <c r="F63" s="18">
        <v>33.75</v>
      </c>
      <c r="G63" s="19">
        <f>E63*F63</f>
        <v>337.5</v>
      </c>
      <c r="H63" s="70" t="s">
        <v>160</v>
      </c>
      <c r="I63" s="32"/>
      <c r="J63" s="82">
        <v>0</v>
      </c>
      <c r="K63" s="86">
        <f>J63*E63</f>
        <v>0</v>
      </c>
    </row>
    <row r="64" spans="1:11" ht="15">
      <c r="A64" s="11">
        <v>54</v>
      </c>
      <c r="B64" s="8" t="s">
        <v>37</v>
      </c>
      <c r="C64" s="16" t="s">
        <v>70</v>
      </c>
      <c r="D64" s="8" t="s">
        <v>0</v>
      </c>
      <c r="E64" s="8">
        <v>10</v>
      </c>
      <c r="F64" s="18">
        <v>36</v>
      </c>
      <c r="G64" s="19">
        <f>E64*F64</f>
        <v>360</v>
      </c>
      <c r="H64" s="68"/>
      <c r="I64" s="32"/>
      <c r="J64" s="82">
        <v>0</v>
      </c>
      <c r="K64" s="86">
        <f aca="true" t="shared" si="1" ref="K64:K109">J64*E64</f>
        <v>0</v>
      </c>
    </row>
    <row r="65" spans="1:11" ht="15.75" customHeight="1">
      <c r="A65" s="11">
        <v>55</v>
      </c>
      <c r="B65" s="8" t="s">
        <v>9</v>
      </c>
      <c r="C65" s="51" t="s">
        <v>85</v>
      </c>
      <c r="D65" s="8" t="s">
        <v>0</v>
      </c>
      <c r="E65" s="8">
        <v>10</v>
      </c>
      <c r="F65" s="18">
        <v>15</v>
      </c>
      <c r="G65" s="19">
        <f>E65*F65</f>
        <v>150</v>
      </c>
      <c r="H65" s="68"/>
      <c r="I65" s="32"/>
      <c r="J65" s="82">
        <v>0</v>
      </c>
      <c r="K65" s="86">
        <f t="shared" si="1"/>
        <v>0</v>
      </c>
    </row>
    <row r="66" spans="1:11" ht="15">
      <c r="A66" s="11">
        <v>56</v>
      </c>
      <c r="B66" s="24" t="s">
        <v>9</v>
      </c>
      <c r="C66" s="25" t="s">
        <v>140</v>
      </c>
      <c r="D66" s="29" t="s">
        <v>0</v>
      </c>
      <c r="E66" s="24">
        <v>10</v>
      </c>
      <c r="F66" s="38">
        <v>4</v>
      </c>
      <c r="G66" s="41">
        <f>E66*F66</f>
        <v>40</v>
      </c>
      <c r="H66" s="68"/>
      <c r="I66" s="32"/>
      <c r="J66" s="82">
        <v>0</v>
      </c>
      <c r="K66" s="86">
        <f t="shared" si="1"/>
        <v>0</v>
      </c>
    </row>
    <row r="67" spans="1:11" ht="25.5">
      <c r="A67" s="11">
        <v>57</v>
      </c>
      <c r="B67" s="8" t="s">
        <v>16</v>
      </c>
      <c r="C67" s="16" t="s">
        <v>159</v>
      </c>
      <c r="D67" s="5" t="s">
        <v>8</v>
      </c>
      <c r="E67" s="8">
        <v>6</v>
      </c>
      <c r="F67" s="18">
        <v>120</v>
      </c>
      <c r="G67" s="19">
        <f>E67*F67</f>
        <v>720</v>
      </c>
      <c r="H67" s="68"/>
      <c r="I67" s="32"/>
      <c r="J67" s="82">
        <v>0</v>
      </c>
      <c r="K67" s="86">
        <f t="shared" si="1"/>
        <v>0</v>
      </c>
    </row>
    <row r="68" spans="1:11" ht="25.5">
      <c r="A68" s="11">
        <v>58</v>
      </c>
      <c r="B68" s="8" t="s">
        <v>78</v>
      </c>
      <c r="C68" s="16" t="s">
        <v>82</v>
      </c>
      <c r="D68" s="5" t="s">
        <v>8</v>
      </c>
      <c r="E68" s="8">
        <v>2</v>
      </c>
      <c r="F68" s="18">
        <v>235</v>
      </c>
      <c r="G68" s="18">
        <f>E68*F68</f>
        <v>470</v>
      </c>
      <c r="H68" s="68"/>
      <c r="I68" s="32"/>
      <c r="J68" s="82">
        <v>0</v>
      </c>
      <c r="K68" s="86">
        <f>J68*E68</f>
        <v>0</v>
      </c>
    </row>
    <row r="69" spans="1:11" ht="51">
      <c r="A69" s="11">
        <v>59</v>
      </c>
      <c r="B69" s="8" t="s">
        <v>17</v>
      </c>
      <c r="C69" s="16" t="s">
        <v>77</v>
      </c>
      <c r="D69" s="5" t="s">
        <v>5</v>
      </c>
      <c r="E69" s="8">
        <v>10</v>
      </c>
      <c r="F69" s="18">
        <v>31</v>
      </c>
      <c r="G69" s="19">
        <f>E69*F69</f>
        <v>310</v>
      </c>
      <c r="H69" s="68"/>
      <c r="I69" s="32"/>
      <c r="J69" s="82">
        <v>0</v>
      </c>
      <c r="K69" s="86">
        <f>J69*E69</f>
        <v>0</v>
      </c>
    </row>
    <row r="70" spans="1:11" ht="38.25">
      <c r="A70" s="11">
        <v>60</v>
      </c>
      <c r="B70" s="8" t="s">
        <v>32</v>
      </c>
      <c r="C70" s="16" t="s">
        <v>141</v>
      </c>
      <c r="D70" s="5" t="s">
        <v>8</v>
      </c>
      <c r="E70" s="8">
        <v>10</v>
      </c>
      <c r="F70" s="18">
        <v>450</v>
      </c>
      <c r="G70" s="18">
        <f>E70*F70</f>
        <v>4500</v>
      </c>
      <c r="H70" s="68"/>
      <c r="I70" s="32"/>
      <c r="J70" s="82">
        <v>0</v>
      </c>
      <c r="K70" s="86">
        <f>J70*E70</f>
        <v>0</v>
      </c>
    </row>
    <row r="71" spans="1:11" ht="25.5">
      <c r="A71" s="11">
        <v>61</v>
      </c>
      <c r="B71" s="8" t="s">
        <v>11</v>
      </c>
      <c r="C71" s="16" t="s">
        <v>74</v>
      </c>
      <c r="D71" s="5" t="s">
        <v>0</v>
      </c>
      <c r="E71" s="8">
        <v>60</v>
      </c>
      <c r="F71" s="18">
        <v>8.5</v>
      </c>
      <c r="G71" s="19">
        <f>E71*F71</f>
        <v>510</v>
      </c>
      <c r="H71" s="68"/>
      <c r="I71" s="32"/>
      <c r="J71" s="82">
        <v>0</v>
      </c>
      <c r="K71" s="86">
        <f>J71*E71</f>
        <v>0</v>
      </c>
    </row>
    <row r="72" spans="1:11" ht="25.5">
      <c r="A72" s="11">
        <v>62</v>
      </c>
      <c r="B72" s="8" t="s">
        <v>9</v>
      </c>
      <c r="C72" s="16" t="s">
        <v>75</v>
      </c>
      <c r="D72" s="5" t="s">
        <v>0</v>
      </c>
      <c r="E72" s="8">
        <v>10</v>
      </c>
      <c r="F72" s="18">
        <v>8.5</v>
      </c>
      <c r="G72" s="19">
        <f>E72*F72</f>
        <v>85</v>
      </c>
      <c r="H72" s="68"/>
      <c r="I72" s="32"/>
      <c r="J72" s="82">
        <v>0</v>
      </c>
      <c r="K72" s="86">
        <f>J72*E72</f>
        <v>0</v>
      </c>
    </row>
    <row r="73" spans="1:11" ht="25.5">
      <c r="A73" s="11">
        <v>63</v>
      </c>
      <c r="B73" s="8" t="s">
        <v>51</v>
      </c>
      <c r="C73" s="16" t="s">
        <v>52</v>
      </c>
      <c r="D73" s="8" t="s">
        <v>8</v>
      </c>
      <c r="E73" s="8">
        <v>30</v>
      </c>
      <c r="F73" s="18">
        <v>11</v>
      </c>
      <c r="G73" s="18">
        <f>E73*F73</f>
        <v>330</v>
      </c>
      <c r="H73" s="68"/>
      <c r="I73" s="32"/>
      <c r="J73" s="82">
        <v>0</v>
      </c>
      <c r="K73" s="86">
        <f>J73*E73</f>
        <v>0</v>
      </c>
    </row>
    <row r="74" spans="1:11" ht="63.75">
      <c r="A74" s="11">
        <v>64</v>
      </c>
      <c r="B74" s="8" t="s">
        <v>14</v>
      </c>
      <c r="C74" s="16" t="s">
        <v>76</v>
      </c>
      <c r="D74" s="5" t="s">
        <v>5</v>
      </c>
      <c r="E74" s="8">
        <v>15</v>
      </c>
      <c r="F74" s="18">
        <v>62</v>
      </c>
      <c r="G74" s="19">
        <f>E74*F74</f>
        <v>930</v>
      </c>
      <c r="H74" s="68"/>
      <c r="I74" s="32"/>
      <c r="J74" s="82">
        <v>0</v>
      </c>
      <c r="K74" s="86">
        <f>J74*E74</f>
        <v>0</v>
      </c>
    </row>
    <row r="75" spans="1:11" ht="25.5">
      <c r="A75" s="11">
        <v>65</v>
      </c>
      <c r="B75" s="8" t="s">
        <v>28</v>
      </c>
      <c r="C75" s="16" t="s">
        <v>87</v>
      </c>
      <c r="D75" s="5" t="s">
        <v>0</v>
      </c>
      <c r="E75" s="8">
        <v>3</v>
      </c>
      <c r="F75" s="18">
        <v>50</v>
      </c>
      <c r="G75" s="18">
        <f>E75*F75</f>
        <v>150</v>
      </c>
      <c r="H75" s="68"/>
      <c r="I75" s="32"/>
      <c r="J75" s="82">
        <v>0</v>
      </c>
      <c r="K75" s="86">
        <f>J75*E75</f>
        <v>0</v>
      </c>
    </row>
    <row r="76" spans="1:11" ht="25.5">
      <c r="A76" s="11">
        <v>66</v>
      </c>
      <c r="B76" s="8" t="s">
        <v>14</v>
      </c>
      <c r="C76" s="16" t="s">
        <v>46</v>
      </c>
      <c r="D76" s="8" t="s">
        <v>0</v>
      </c>
      <c r="E76" s="8">
        <v>30</v>
      </c>
      <c r="F76" s="18">
        <v>10</v>
      </c>
      <c r="G76" s="19">
        <f>E76*F76</f>
        <v>300</v>
      </c>
      <c r="H76" s="68"/>
      <c r="I76" s="32"/>
      <c r="J76" s="82">
        <v>0</v>
      </c>
      <c r="K76" s="86">
        <f t="shared" si="1"/>
        <v>0</v>
      </c>
    </row>
    <row r="77" spans="1:11" ht="15">
      <c r="A77" s="11">
        <v>67</v>
      </c>
      <c r="B77" s="15" t="s">
        <v>93</v>
      </c>
      <c r="C77" s="21" t="s">
        <v>94</v>
      </c>
      <c r="D77" s="12" t="s">
        <v>0</v>
      </c>
      <c r="E77" s="15">
        <v>6</v>
      </c>
      <c r="F77" s="18">
        <v>10</v>
      </c>
      <c r="G77" s="34">
        <f>E77*F77</f>
        <v>60</v>
      </c>
      <c r="H77" s="68"/>
      <c r="I77" s="32"/>
      <c r="J77" s="82">
        <v>0</v>
      </c>
      <c r="K77" s="86">
        <f t="shared" si="1"/>
        <v>0</v>
      </c>
    </row>
    <row r="78" spans="1:11" ht="25.5">
      <c r="A78" s="11">
        <v>68</v>
      </c>
      <c r="B78" s="8" t="s">
        <v>64</v>
      </c>
      <c r="C78" s="16" t="s">
        <v>65</v>
      </c>
      <c r="D78" s="5" t="s">
        <v>0</v>
      </c>
      <c r="E78" s="8">
        <v>6</v>
      </c>
      <c r="F78" s="18">
        <v>30</v>
      </c>
      <c r="G78" s="19">
        <f>E78*F78</f>
        <v>180</v>
      </c>
      <c r="H78" s="68"/>
      <c r="I78" s="32"/>
      <c r="J78" s="82">
        <v>0</v>
      </c>
      <c r="K78" s="86">
        <f t="shared" si="1"/>
        <v>0</v>
      </c>
    </row>
    <row r="79" spans="1:11" ht="15">
      <c r="A79" s="11">
        <v>69</v>
      </c>
      <c r="B79" s="8" t="s">
        <v>54</v>
      </c>
      <c r="C79" s="16" t="s">
        <v>90</v>
      </c>
      <c r="D79" s="8" t="s">
        <v>0</v>
      </c>
      <c r="E79" s="8">
        <v>20</v>
      </c>
      <c r="F79" s="18">
        <v>4</v>
      </c>
      <c r="G79" s="19">
        <f>E79*F79</f>
        <v>80</v>
      </c>
      <c r="H79" s="68"/>
      <c r="I79" s="32"/>
      <c r="J79" s="82">
        <v>0</v>
      </c>
      <c r="K79" s="86">
        <f t="shared" si="1"/>
        <v>0</v>
      </c>
    </row>
    <row r="80" spans="1:11" ht="25.5">
      <c r="A80" s="11">
        <v>70</v>
      </c>
      <c r="B80" s="8" t="s">
        <v>42</v>
      </c>
      <c r="C80" s="16" t="s">
        <v>53</v>
      </c>
      <c r="D80" s="8" t="s">
        <v>0</v>
      </c>
      <c r="E80" s="8">
        <v>1500</v>
      </c>
      <c r="F80" s="18">
        <v>0.7</v>
      </c>
      <c r="G80" s="19">
        <f>E80*F80</f>
        <v>1050</v>
      </c>
      <c r="H80" s="68"/>
      <c r="I80" s="32"/>
      <c r="J80" s="82">
        <v>0</v>
      </c>
      <c r="K80" s="86">
        <f t="shared" si="1"/>
        <v>0</v>
      </c>
    </row>
    <row r="81" spans="1:11" ht="15">
      <c r="A81" s="11">
        <v>71</v>
      </c>
      <c r="B81" s="8" t="s">
        <v>89</v>
      </c>
      <c r="C81" s="16" t="s">
        <v>88</v>
      </c>
      <c r="D81" s="5" t="s">
        <v>0</v>
      </c>
      <c r="E81" s="8">
        <v>3</v>
      </c>
      <c r="F81" s="18">
        <v>300</v>
      </c>
      <c r="G81" s="19">
        <f>E81*F81</f>
        <v>900</v>
      </c>
      <c r="H81" s="68"/>
      <c r="I81" s="32"/>
      <c r="J81" s="82">
        <v>0</v>
      </c>
      <c r="K81" s="86">
        <f t="shared" si="1"/>
        <v>0</v>
      </c>
    </row>
    <row r="82" spans="1:11" ht="25.5">
      <c r="A82" s="11">
        <v>72</v>
      </c>
      <c r="B82" s="8" t="s">
        <v>60</v>
      </c>
      <c r="C82" s="16" t="s">
        <v>61</v>
      </c>
      <c r="D82" s="5" t="s">
        <v>8</v>
      </c>
      <c r="E82" s="8">
        <v>10</v>
      </c>
      <c r="F82" s="18">
        <v>206</v>
      </c>
      <c r="G82" s="18">
        <f>E82*F82</f>
        <v>2060</v>
      </c>
      <c r="H82" s="68"/>
      <c r="I82" s="32"/>
      <c r="J82" s="82">
        <v>0</v>
      </c>
      <c r="K82" s="86">
        <f t="shared" si="1"/>
        <v>0</v>
      </c>
    </row>
    <row r="83" spans="1:11" ht="25.5">
      <c r="A83" s="11">
        <v>73</v>
      </c>
      <c r="B83" s="8" t="s">
        <v>25</v>
      </c>
      <c r="C83" s="16" t="s">
        <v>142</v>
      </c>
      <c r="D83" s="5" t="s">
        <v>8</v>
      </c>
      <c r="E83" s="8">
        <v>10</v>
      </c>
      <c r="F83" s="18">
        <v>190</v>
      </c>
      <c r="G83" s="18">
        <f>E83*F83</f>
        <v>1900</v>
      </c>
      <c r="H83" s="68"/>
      <c r="I83" s="32"/>
      <c r="J83" s="82">
        <v>0</v>
      </c>
      <c r="K83" s="86">
        <f t="shared" si="1"/>
        <v>0</v>
      </c>
    </row>
    <row r="84" spans="1:11" ht="25.5">
      <c r="A84" s="11">
        <v>74</v>
      </c>
      <c r="B84" s="8" t="s">
        <v>15</v>
      </c>
      <c r="C84" s="16" t="s">
        <v>80</v>
      </c>
      <c r="D84" s="8" t="s">
        <v>0</v>
      </c>
      <c r="E84" s="8">
        <v>8</v>
      </c>
      <c r="F84" s="18">
        <v>55</v>
      </c>
      <c r="G84" s="18">
        <f>E84*F84</f>
        <v>440</v>
      </c>
      <c r="H84" s="68"/>
      <c r="I84" s="32"/>
      <c r="J84" s="82">
        <v>0</v>
      </c>
      <c r="K84" s="86">
        <f t="shared" si="1"/>
        <v>0</v>
      </c>
    </row>
    <row r="85" spans="1:11" ht="15">
      <c r="A85" s="11">
        <v>75</v>
      </c>
      <c r="B85" s="8" t="s">
        <v>19</v>
      </c>
      <c r="C85" s="16" t="s">
        <v>62</v>
      </c>
      <c r="D85" s="5" t="s">
        <v>8</v>
      </c>
      <c r="E85" s="5">
        <v>8</v>
      </c>
      <c r="F85" s="18">
        <v>50</v>
      </c>
      <c r="G85" s="18">
        <f>E85*F85</f>
        <v>400</v>
      </c>
      <c r="H85" s="68"/>
      <c r="I85" s="32"/>
      <c r="J85" s="82">
        <v>0</v>
      </c>
      <c r="K85" s="86">
        <f t="shared" si="1"/>
        <v>0</v>
      </c>
    </row>
    <row r="86" spans="1:11" ht="25.5">
      <c r="A86" s="11">
        <v>76</v>
      </c>
      <c r="B86" s="8" t="s">
        <v>83</v>
      </c>
      <c r="C86" s="16" t="s">
        <v>84</v>
      </c>
      <c r="D86" s="5" t="s">
        <v>8</v>
      </c>
      <c r="E86" s="8">
        <v>2</v>
      </c>
      <c r="F86" s="18">
        <v>68</v>
      </c>
      <c r="G86" s="19">
        <f>E86*F86</f>
        <v>136</v>
      </c>
      <c r="H86" s="68"/>
      <c r="I86" s="32"/>
      <c r="J86" s="82">
        <v>0</v>
      </c>
      <c r="K86" s="86">
        <f t="shared" si="1"/>
        <v>0</v>
      </c>
    </row>
    <row r="87" spans="1:11" ht="25.5">
      <c r="A87" s="11">
        <v>77</v>
      </c>
      <c r="B87" s="8" t="s">
        <v>14</v>
      </c>
      <c r="C87" s="16" t="s">
        <v>73</v>
      </c>
      <c r="D87" s="5" t="s">
        <v>5</v>
      </c>
      <c r="E87" s="8">
        <v>6</v>
      </c>
      <c r="F87" s="18">
        <v>105</v>
      </c>
      <c r="G87" s="18">
        <f>E87*F87</f>
        <v>630</v>
      </c>
      <c r="H87" s="68"/>
      <c r="I87" s="32"/>
      <c r="J87" s="82">
        <v>0</v>
      </c>
      <c r="K87" s="86">
        <f t="shared" si="1"/>
        <v>0</v>
      </c>
    </row>
    <row r="88" spans="1:11" ht="25.5">
      <c r="A88" s="11">
        <v>78</v>
      </c>
      <c r="B88" s="8" t="s">
        <v>49</v>
      </c>
      <c r="C88" s="16" t="s">
        <v>50</v>
      </c>
      <c r="D88" s="8" t="s">
        <v>8</v>
      </c>
      <c r="E88" s="8">
        <v>6</v>
      </c>
      <c r="F88" s="18">
        <v>12</v>
      </c>
      <c r="G88" s="19">
        <f>E88*F88</f>
        <v>72</v>
      </c>
      <c r="H88" s="68"/>
      <c r="I88" s="32"/>
      <c r="J88" s="82">
        <v>0</v>
      </c>
      <c r="K88" s="86">
        <f t="shared" si="1"/>
        <v>0</v>
      </c>
    </row>
    <row r="89" spans="1:11" ht="15">
      <c r="A89" s="11">
        <v>79</v>
      </c>
      <c r="B89" s="8" t="s">
        <v>10</v>
      </c>
      <c r="C89" s="16" t="s">
        <v>48</v>
      </c>
      <c r="D89" s="5" t="s">
        <v>0</v>
      </c>
      <c r="E89" s="8">
        <v>2</v>
      </c>
      <c r="F89" s="18">
        <v>6</v>
      </c>
      <c r="G89" s="18">
        <f>E89*F89</f>
        <v>12</v>
      </c>
      <c r="H89" s="68"/>
      <c r="I89" s="32"/>
      <c r="J89" s="82">
        <v>0</v>
      </c>
      <c r="K89" s="86">
        <f t="shared" si="1"/>
        <v>0</v>
      </c>
    </row>
    <row r="90" spans="1:11" ht="29.25" customHeight="1">
      <c r="A90" s="11">
        <v>80</v>
      </c>
      <c r="B90" s="17" t="s">
        <v>21</v>
      </c>
      <c r="C90" s="16" t="s">
        <v>143</v>
      </c>
      <c r="D90" s="8" t="s">
        <v>0</v>
      </c>
      <c r="E90" s="8">
        <v>10</v>
      </c>
      <c r="F90" s="18">
        <v>48.8</v>
      </c>
      <c r="G90" s="18">
        <f>E90*F90</f>
        <v>488</v>
      </c>
      <c r="H90" s="68"/>
      <c r="I90" s="32"/>
      <c r="J90" s="82">
        <v>0</v>
      </c>
      <c r="K90" s="86">
        <f t="shared" si="1"/>
        <v>0</v>
      </c>
    </row>
    <row r="91" spans="1:11" ht="15">
      <c r="A91" s="11">
        <v>81</v>
      </c>
      <c r="B91" s="8" t="s">
        <v>144</v>
      </c>
      <c r="C91" s="16" t="s">
        <v>145</v>
      </c>
      <c r="D91" s="5" t="s">
        <v>0</v>
      </c>
      <c r="E91" s="8">
        <v>5</v>
      </c>
      <c r="F91" s="18">
        <v>25</v>
      </c>
      <c r="G91" s="18">
        <f>E91*F91</f>
        <v>125</v>
      </c>
      <c r="H91" s="68"/>
      <c r="I91" s="32"/>
      <c r="J91" s="82">
        <v>0</v>
      </c>
      <c r="K91" s="86">
        <f t="shared" si="1"/>
        <v>0</v>
      </c>
    </row>
    <row r="92" spans="1:11" ht="15">
      <c r="A92" s="11">
        <v>82</v>
      </c>
      <c r="B92" s="8" t="s">
        <v>18</v>
      </c>
      <c r="C92" s="16" t="s">
        <v>69</v>
      </c>
      <c r="D92" s="5" t="s">
        <v>26</v>
      </c>
      <c r="E92" s="8">
        <v>30</v>
      </c>
      <c r="F92" s="18">
        <v>10</v>
      </c>
      <c r="G92" s="19">
        <f>E92*F92</f>
        <v>300</v>
      </c>
      <c r="H92" s="68"/>
      <c r="I92" s="32"/>
      <c r="J92" s="82">
        <v>0</v>
      </c>
      <c r="K92" s="86">
        <f t="shared" si="1"/>
        <v>0</v>
      </c>
    </row>
    <row r="93" spans="1:11" ht="25.5">
      <c r="A93" s="11">
        <v>83</v>
      </c>
      <c r="B93" s="5" t="s">
        <v>36</v>
      </c>
      <c r="C93" s="10" t="s">
        <v>146</v>
      </c>
      <c r="D93" s="5" t="s">
        <v>8</v>
      </c>
      <c r="E93" s="8">
        <v>8</v>
      </c>
      <c r="F93" s="18">
        <v>75</v>
      </c>
      <c r="G93" s="18">
        <f>E93*F93</f>
        <v>600</v>
      </c>
      <c r="H93" s="68"/>
      <c r="I93" s="32"/>
      <c r="J93" s="82">
        <v>0</v>
      </c>
      <c r="K93" s="86">
        <f t="shared" si="1"/>
        <v>0</v>
      </c>
    </row>
    <row r="94" spans="1:11" ht="15">
      <c r="A94" s="11">
        <v>84</v>
      </c>
      <c r="B94" s="8" t="s">
        <v>20</v>
      </c>
      <c r="C94" s="16" t="s">
        <v>63</v>
      </c>
      <c r="D94" s="5" t="s">
        <v>0</v>
      </c>
      <c r="E94" s="8">
        <v>10</v>
      </c>
      <c r="F94" s="18">
        <v>40</v>
      </c>
      <c r="G94" s="18">
        <f>E94*F94</f>
        <v>400</v>
      </c>
      <c r="H94" s="68"/>
      <c r="I94" s="32"/>
      <c r="J94" s="82">
        <v>0</v>
      </c>
      <c r="K94" s="86">
        <f t="shared" si="1"/>
        <v>0</v>
      </c>
    </row>
    <row r="95" spans="1:11" ht="25.5">
      <c r="A95" s="11">
        <v>85</v>
      </c>
      <c r="B95" s="8" t="s">
        <v>78</v>
      </c>
      <c r="C95" s="16" t="s">
        <v>81</v>
      </c>
      <c r="D95" s="5" t="s">
        <v>7</v>
      </c>
      <c r="E95" s="8">
        <v>2</v>
      </c>
      <c r="F95" s="18">
        <v>165</v>
      </c>
      <c r="G95" s="18">
        <f>E95*F95</f>
        <v>330</v>
      </c>
      <c r="H95" s="68"/>
      <c r="I95" s="32"/>
      <c r="J95" s="82">
        <v>0</v>
      </c>
      <c r="K95" s="86">
        <f t="shared" si="1"/>
        <v>0</v>
      </c>
    </row>
    <row r="96" spans="1:11" ht="15">
      <c r="A96" s="11">
        <v>86</v>
      </c>
      <c r="B96" s="8" t="s">
        <v>23</v>
      </c>
      <c r="C96" s="16" t="s">
        <v>148</v>
      </c>
      <c r="D96" s="5" t="s">
        <v>0</v>
      </c>
      <c r="E96" s="8">
        <v>5</v>
      </c>
      <c r="F96" s="18">
        <v>10</v>
      </c>
      <c r="G96" s="18">
        <f>E96*F96</f>
        <v>50</v>
      </c>
      <c r="H96" s="68"/>
      <c r="I96" s="32"/>
      <c r="J96" s="82">
        <v>0</v>
      </c>
      <c r="K96" s="86">
        <f t="shared" si="1"/>
        <v>0</v>
      </c>
    </row>
    <row r="97" spans="1:11" ht="25.5">
      <c r="A97" s="11">
        <v>87</v>
      </c>
      <c r="B97" s="8" t="s">
        <v>78</v>
      </c>
      <c r="C97" s="16" t="s">
        <v>147</v>
      </c>
      <c r="D97" s="5" t="s">
        <v>7</v>
      </c>
      <c r="E97" s="8">
        <v>2</v>
      </c>
      <c r="F97" s="18">
        <v>165</v>
      </c>
      <c r="G97" s="18">
        <f>E97*F97</f>
        <v>330</v>
      </c>
      <c r="H97" s="68"/>
      <c r="I97" s="32"/>
      <c r="J97" s="82">
        <v>0</v>
      </c>
      <c r="K97" s="86">
        <f t="shared" si="1"/>
        <v>0</v>
      </c>
    </row>
    <row r="98" spans="1:11" ht="15">
      <c r="A98" s="11">
        <v>88</v>
      </c>
      <c r="B98" s="8" t="s">
        <v>23</v>
      </c>
      <c r="C98" s="16" t="s">
        <v>149</v>
      </c>
      <c r="D98" s="5" t="s">
        <v>0</v>
      </c>
      <c r="E98" s="8">
        <v>5</v>
      </c>
      <c r="F98" s="18">
        <v>8</v>
      </c>
      <c r="G98" s="18">
        <f>E98*F98</f>
        <v>40</v>
      </c>
      <c r="H98" s="68"/>
      <c r="I98" s="32"/>
      <c r="J98" s="82">
        <v>0</v>
      </c>
      <c r="K98" s="86">
        <f t="shared" si="1"/>
        <v>0</v>
      </c>
    </row>
    <row r="99" spans="1:11" ht="15">
      <c r="A99" s="11">
        <v>89</v>
      </c>
      <c r="B99" s="8" t="s">
        <v>10</v>
      </c>
      <c r="C99" s="16" t="s">
        <v>68</v>
      </c>
      <c r="D99" s="8" t="s">
        <v>0</v>
      </c>
      <c r="E99" s="8">
        <v>1</v>
      </c>
      <c r="F99" s="18">
        <v>15</v>
      </c>
      <c r="G99" s="18">
        <f>E99*F99</f>
        <v>15</v>
      </c>
      <c r="H99" s="68"/>
      <c r="I99" s="32"/>
      <c r="J99" s="82">
        <v>0</v>
      </c>
      <c r="K99" s="86">
        <f t="shared" si="1"/>
        <v>0</v>
      </c>
    </row>
    <row r="100" spans="1:11" ht="15">
      <c r="A100" s="11">
        <v>90</v>
      </c>
      <c r="B100" s="8" t="s">
        <v>24</v>
      </c>
      <c r="C100" s="16" t="s">
        <v>86</v>
      </c>
      <c r="D100" s="5" t="s">
        <v>0</v>
      </c>
      <c r="E100" s="8">
        <v>2</v>
      </c>
      <c r="F100" s="18">
        <v>23</v>
      </c>
      <c r="G100" s="19">
        <f>E100*F100</f>
        <v>46</v>
      </c>
      <c r="H100" s="68"/>
      <c r="I100" s="32"/>
      <c r="J100" s="82">
        <v>0</v>
      </c>
      <c r="K100" s="86">
        <f t="shared" si="1"/>
        <v>0</v>
      </c>
    </row>
    <row r="101" spans="1:11" ht="38.25">
      <c r="A101" s="11">
        <v>91</v>
      </c>
      <c r="B101" s="8" t="s">
        <v>11</v>
      </c>
      <c r="C101" s="16" t="s">
        <v>27</v>
      </c>
      <c r="D101" s="5" t="s">
        <v>0</v>
      </c>
      <c r="E101" s="8">
        <v>40</v>
      </c>
      <c r="F101" s="18">
        <v>10</v>
      </c>
      <c r="G101" s="19">
        <f>E101*F101</f>
        <v>400</v>
      </c>
      <c r="H101" s="68"/>
      <c r="I101" s="32"/>
      <c r="J101" s="82">
        <v>0</v>
      </c>
      <c r="K101" s="86">
        <f t="shared" si="1"/>
        <v>0</v>
      </c>
    </row>
    <row r="102" spans="1:11" ht="25.5">
      <c r="A102" s="11">
        <v>92</v>
      </c>
      <c r="B102" s="15" t="s">
        <v>45</v>
      </c>
      <c r="C102" s="21" t="s">
        <v>150</v>
      </c>
      <c r="D102" s="12" t="s">
        <v>0</v>
      </c>
      <c r="E102" s="15">
        <v>40</v>
      </c>
      <c r="F102" s="18">
        <v>5</v>
      </c>
      <c r="G102" s="34">
        <f>E102*F102</f>
        <v>200</v>
      </c>
      <c r="H102" s="68"/>
      <c r="I102" s="32"/>
      <c r="J102" s="82">
        <v>0</v>
      </c>
      <c r="K102" s="86">
        <f t="shared" si="1"/>
        <v>0</v>
      </c>
    </row>
    <row r="103" spans="1:11" s="49" customFormat="1" ht="25.5">
      <c r="A103" s="11">
        <v>93</v>
      </c>
      <c r="B103" s="8" t="s">
        <v>45</v>
      </c>
      <c r="C103" s="16" t="s">
        <v>66</v>
      </c>
      <c r="D103" s="8" t="s">
        <v>8</v>
      </c>
      <c r="E103" s="27">
        <v>10</v>
      </c>
      <c r="F103" s="18">
        <v>100</v>
      </c>
      <c r="G103" s="19">
        <f>E103*F103</f>
        <v>1000</v>
      </c>
      <c r="H103" s="68"/>
      <c r="I103" s="32"/>
      <c r="J103" s="82">
        <v>0</v>
      </c>
      <c r="K103" s="86">
        <f t="shared" si="1"/>
        <v>0</v>
      </c>
    </row>
    <row r="104" spans="1:11" s="49" customFormat="1" ht="51">
      <c r="A104" s="11">
        <v>94</v>
      </c>
      <c r="B104" s="8" t="s">
        <v>14</v>
      </c>
      <c r="C104" s="31" t="s">
        <v>151</v>
      </c>
      <c r="D104" s="8" t="s">
        <v>0</v>
      </c>
      <c r="E104" s="8">
        <v>30</v>
      </c>
      <c r="F104" s="18">
        <v>10</v>
      </c>
      <c r="G104" s="19">
        <f>E104*F104</f>
        <v>300</v>
      </c>
      <c r="H104" s="68"/>
      <c r="I104" s="32"/>
      <c r="J104" s="82">
        <v>0</v>
      </c>
      <c r="K104" s="86">
        <f t="shared" si="1"/>
        <v>0</v>
      </c>
    </row>
    <row r="105" spans="1:11" s="49" customFormat="1" ht="25.5">
      <c r="A105" s="11">
        <v>95</v>
      </c>
      <c r="B105" s="8" t="s">
        <v>14</v>
      </c>
      <c r="C105" s="16" t="s">
        <v>152</v>
      </c>
      <c r="D105" s="8" t="s">
        <v>0</v>
      </c>
      <c r="E105" s="8">
        <v>5</v>
      </c>
      <c r="F105" s="18">
        <v>37</v>
      </c>
      <c r="G105" s="19">
        <f>E105*F105</f>
        <v>185</v>
      </c>
      <c r="H105" s="68"/>
      <c r="I105" s="32"/>
      <c r="J105" s="82">
        <v>0</v>
      </c>
      <c r="K105" s="86">
        <f t="shared" si="1"/>
        <v>0</v>
      </c>
    </row>
    <row r="106" spans="1:11" s="49" customFormat="1" ht="25.5">
      <c r="A106" s="11">
        <v>96</v>
      </c>
      <c r="B106" s="8" t="s">
        <v>14</v>
      </c>
      <c r="C106" s="16" t="s">
        <v>153</v>
      </c>
      <c r="D106" s="8" t="s">
        <v>0</v>
      </c>
      <c r="E106" s="8">
        <v>5</v>
      </c>
      <c r="F106" s="18">
        <v>37</v>
      </c>
      <c r="G106" s="19">
        <f>E106*F106</f>
        <v>185</v>
      </c>
      <c r="H106" s="68"/>
      <c r="I106" s="32"/>
      <c r="J106" s="82">
        <v>0</v>
      </c>
      <c r="K106" s="86">
        <f t="shared" si="1"/>
        <v>0</v>
      </c>
    </row>
    <row r="107" spans="1:11" s="49" customFormat="1" ht="25.5">
      <c r="A107" s="11">
        <v>97</v>
      </c>
      <c r="B107" s="8" t="s">
        <v>14</v>
      </c>
      <c r="C107" s="16" t="s">
        <v>154</v>
      </c>
      <c r="D107" s="8" t="s">
        <v>0</v>
      </c>
      <c r="E107" s="8">
        <v>5</v>
      </c>
      <c r="F107" s="18">
        <v>55</v>
      </c>
      <c r="G107" s="19">
        <f>E107*F107</f>
        <v>275</v>
      </c>
      <c r="H107" s="68"/>
      <c r="I107" s="32"/>
      <c r="J107" s="82">
        <v>0</v>
      </c>
      <c r="K107" s="86">
        <f t="shared" si="1"/>
        <v>0</v>
      </c>
    </row>
    <row r="108" spans="1:11" s="49" customFormat="1" ht="15">
      <c r="A108" s="11">
        <v>98</v>
      </c>
      <c r="B108" s="15" t="s">
        <v>155</v>
      </c>
      <c r="C108" s="21" t="s">
        <v>156</v>
      </c>
      <c r="D108" s="12" t="s">
        <v>0</v>
      </c>
      <c r="E108" s="15">
        <v>3</v>
      </c>
      <c r="F108" s="18">
        <v>230</v>
      </c>
      <c r="G108" s="34">
        <f>E108*F108</f>
        <v>690</v>
      </c>
      <c r="H108" s="68"/>
      <c r="I108" s="32"/>
      <c r="J108" s="82">
        <v>0</v>
      </c>
      <c r="K108" s="86">
        <f t="shared" si="1"/>
        <v>0</v>
      </c>
    </row>
    <row r="109" spans="1:11" s="49" customFormat="1" ht="38.25">
      <c r="A109" s="11">
        <v>99</v>
      </c>
      <c r="B109" s="17" t="s">
        <v>157</v>
      </c>
      <c r="C109" s="16" t="s">
        <v>158</v>
      </c>
      <c r="D109" s="8" t="s">
        <v>0</v>
      </c>
      <c r="E109" s="8">
        <v>6</v>
      </c>
      <c r="F109" s="18">
        <v>20</v>
      </c>
      <c r="G109" s="18">
        <f>E109*F109</f>
        <v>120</v>
      </c>
      <c r="H109" s="69"/>
      <c r="I109" s="32"/>
      <c r="J109" s="82">
        <v>0</v>
      </c>
      <c r="K109" s="86">
        <f t="shared" si="1"/>
        <v>0</v>
      </c>
    </row>
    <row r="110" spans="1:11" s="49" customFormat="1" ht="15.75" thickBot="1">
      <c r="A110" s="42"/>
      <c r="B110" s="43" t="s">
        <v>92</v>
      </c>
      <c r="C110" s="44"/>
      <c r="D110" s="45"/>
      <c r="E110" s="46"/>
      <c r="F110" s="47"/>
      <c r="G110" s="47">
        <f>SUM(G63:G109)</f>
        <v>23191.5</v>
      </c>
      <c r="H110" s="42"/>
      <c r="I110" s="48"/>
      <c r="J110" s="83"/>
      <c r="K110" s="85">
        <f>SUM(K63:K109)</f>
        <v>0</v>
      </c>
    </row>
    <row r="111" spans="1:11" s="49" customFormat="1" ht="30.75" thickTop="1">
      <c r="A111" s="11">
        <v>91</v>
      </c>
      <c r="B111" s="5" t="s">
        <v>29</v>
      </c>
      <c r="C111" s="16" t="s">
        <v>30</v>
      </c>
      <c r="D111" s="5" t="s">
        <v>0</v>
      </c>
      <c r="E111" s="8">
        <v>1</v>
      </c>
      <c r="F111" s="18">
        <v>90</v>
      </c>
      <c r="G111" s="18">
        <f>E111*F111</f>
        <v>90</v>
      </c>
      <c r="H111" s="52" t="s">
        <v>161</v>
      </c>
      <c r="I111" s="32"/>
      <c r="J111" s="82">
        <v>0</v>
      </c>
      <c r="K111" s="86">
        <f>J111*E111</f>
        <v>0</v>
      </c>
    </row>
    <row r="112" spans="1:11" s="49" customFormat="1" ht="15.75" thickBot="1">
      <c r="A112" s="42"/>
      <c r="B112" s="43" t="s">
        <v>92</v>
      </c>
      <c r="C112" s="44"/>
      <c r="D112" s="45"/>
      <c r="E112" s="46"/>
      <c r="F112" s="47"/>
      <c r="G112" s="47">
        <f>SUM(G111)</f>
        <v>90</v>
      </c>
      <c r="H112" s="42"/>
      <c r="I112" s="48"/>
      <c r="J112" s="83"/>
      <c r="K112" s="85">
        <f>SUM(K111)</f>
        <v>0</v>
      </c>
    </row>
    <row r="113" spans="1:11" s="49" customFormat="1" ht="30.75" thickTop="1">
      <c r="A113" s="11">
        <v>92</v>
      </c>
      <c r="B113" s="63" t="s">
        <v>42</v>
      </c>
      <c r="C113" s="16" t="s">
        <v>163</v>
      </c>
      <c r="D113" s="63" t="s">
        <v>0</v>
      </c>
      <c r="E113" s="63">
        <v>700</v>
      </c>
      <c r="F113" s="56">
        <v>0.8</v>
      </c>
      <c r="G113" s="19">
        <f>E113*F113</f>
        <v>560</v>
      </c>
      <c r="H113" s="52" t="s">
        <v>164</v>
      </c>
      <c r="I113" s="32"/>
      <c r="J113" s="82">
        <v>0</v>
      </c>
      <c r="K113" s="86">
        <f>J113*E113</f>
        <v>0</v>
      </c>
    </row>
    <row r="114" spans="1:11" s="53" customFormat="1" ht="15.75" thickBot="1">
      <c r="A114" s="42"/>
      <c r="B114" s="64" t="s">
        <v>92</v>
      </c>
      <c r="C114" s="65"/>
      <c r="D114" s="45"/>
      <c r="E114" s="46"/>
      <c r="F114" s="66"/>
      <c r="G114" s="66">
        <f>SUM(G113)</f>
        <v>560</v>
      </c>
      <c r="H114" s="42"/>
      <c r="I114" s="48"/>
      <c r="J114" s="83"/>
      <c r="K114" s="85">
        <f>SUM(K113)</f>
        <v>0</v>
      </c>
    </row>
    <row r="115" spans="1:11" s="49" customFormat="1" ht="30.75" thickTop="1">
      <c r="A115" s="11">
        <v>93</v>
      </c>
      <c r="B115" s="15" t="s">
        <v>165</v>
      </c>
      <c r="C115" s="21" t="s">
        <v>166</v>
      </c>
      <c r="D115" s="12" t="s">
        <v>0</v>
      </c>
      <c r="E115" s="15">
        <v>4</v>
      </c>
      <c r="F115" s="18">
        <v>310</v>
      </c>
      <c r="G115" s="34">
        <f>E115*F115</f>
        <v>1240</v>
      </c>
      <c r="H115" s="52" t="s">
        <v>167</v>
      </c>
      <c r="I115" s="32"/>
      <c r="J115" s="82">
        <v>0</v>
      </c>
      <c r="K115" s="86">
        <f>J115*E115</f>
        <v>0</v>
      </c>
    </row>
    <row r="116" spans="1:11" s="53" customFormat="1" ht="15.75" thickBot="1">
      <c r="A116" s="42"/>
      <c r="B116" s="64" t="s">
        <v>92</v>
      </c>
      <c r="C116" s="65"/>
      <c r="D116" s="45"/>
      <c r="E116" s="46"/>
      <c r="F116" s="66"/>
      <c r="G116" s="66">
        <f>SUM(G115)</f>
        <v>1240</v>
      </c>
      <c r="H116" s="42"/>
      <c r="I116" s="48"/>
      <c r="J116" s="83"/>
      <c r="K116" s="85">
        <f>SUM(K115)</f>
        <v>0</v>
      </c>
    </row>
    <row r="117" spans="1:11" s="49" customFormat="1" ht="15.75" thickTop="1">
      <c r="A117" s="80" t="s">
        <v>176</v>
      </c>
      <c r="B117" s="81"/>
      <c r="C117" s="59"/>
      <c r="D117" s="60"/>
      <c r="E117" s="60"/>
      <c r="F117" s="61"/>
      <c r="G117" s="62">
        <f>SUM(G116,G114,G112,G110,G62,G49)</f>
        <v>39300</v>
      </c>
      <c r="H117" s="58"/>
      <c r="I117" s="84"/>
      <c r="J117" s="84"/>
      <c r="K117" s="87">
        <f>SUM(K49,K62,K110,K112,K114,K116)</f>
        <v>0</v>
      </c>
    </row>
    <row r="118" spans="1:11" ht="15">
      <c r="A118" s="53"/>
      <c r="B118" s="53"/>
      <c r="C118" s="53"/>
      <c r="D118" s="53"/>
      <c r="E118" s="53"/>
      <c r="F118" s="57"/>
      <c r="G118" s="57"/>
      <c r="H118" s="53"/>
      <c r="I118" s="53"/>
      <c r="K118" s="53"/>
    </row>
    <row r="119" spans="1:11" ht="15">
      <c r="A119" s="53"/>
      <c r="B119" s="54"/>
      <c r="C119" s="53"/>
      <c r="D119" s="53"/>
      <c r="E119" s="53"/>
      <c r="F119" s="53"/>
      <c r="G119" s="53"/>
      <c r="H119" s="55"/>
      <c r="I119" s="53"/>
      <c r="K119" s="53"/>
    </row>
    <row r="120" spans="3:11" ht="15">
      <c r="C120" s="14"/>
      <c r="H120" s="49"/>
      <c r="I120" s="49"/>
      <c r="K120" s="49"/>
    </row>
    <row r="121" spans="1:7" s="53" customFormat="1" ht="15">
      <c r="A121" s="3"/>
      <c r="B121" s="9"/>
      <c r="C121" s="14"/>
      <c r="D121" s="3"/>
      <c r="E121" s="3"/>
      <c r="F121" s="3"/>
      <c r="G121" s="14"/>
    </row>
    <row r="122" spans="1:7" s="53" customFormat="1" ht="15">
      <c r="A122" s="3"/>
      <c r="B122" s="9"/>
      <c r="C122" s="14"/>
      <c r="D122" s="3"/>
      <c r="E122" s="3"/>
      <c r="F122" s="3"/>
      <c r="G122" s="14"/>
    </row>
    <row r="123" spans="1:7" s="53" customFormat="1" ht="15">
      <c r="A123" s="3"/>
      <c r="B123" s="9"/>
      <c r="C123" s="14"/>
      <c r="D123" s="3"/>
      <c r="E123" s="3"/>
      <c r="F123" s="3"/>
      <c r="G123" s="14"/>
    </row>
    <row r="124" spans="3:11" ht="15">
      <c r="C124" s="14"/>
      <c r="H124" s="49"/>
      <c r="I124" s="49"/>
      <c r="K124" s="49"/>
    </row>
    <row r="125" spans="3:11" ht="15.75" thickBot="1">
      <c r="C125" s="14"/>
      <c r="D125" s="77"/>
      <c r="E125" s="77"/>
      <c r="F125" s="77"/>
      <c r="G125" s="77"/>
      <c r="H125" s="78"/>
      <c r="I125" s="49"/>
      <c r="K125" s="49"/>
    </row>
    <row r="126" spans="3:11" ht="15">
      <c r="C126" s="14"/>
      <c r="D126" s="79" t="s">
        <v>162</v>
      </c>
      <c r="E126" s="79"/>
      <c r="F126" s="79"/>
      <c r="G126" s="79"/>
      <c r="H126" s="79"/>
      <c r="I126" s="49"/>
      <c r="K126" s="49"/>
    </row>
  </sheetData>
  <sheetProtection/>
  <mergeCells count="8">
    <mergeCell ref="B2:G2"/>
    <mergeCell ref="A117:B117"/>
    <mergeCell ref="H8:H48"/>
    <mergeCell ref="H50:H61"/>
    <mergeCell ref="H63:H109"/>
    <mergeCell ref="D126:H126"/>
    <mergeCell ref="J6:K6"/>
    <mergeCell ref="F6:G6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portrait" paperSize="9" scale="71" r:id="rId1"/>
  <ignoredErrors>
    <ignoredError sqref="G112 G1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K. Nováková</cp:lastModifiedBy>
  <cp:lastPrinted>2019-02-01T09:49:49Z</cp:lastPrinted>
  <dcterms:created xsi:type="dcterms:W3CDTF">2018-05-21T11:46:33Z</dcterms:created>
  <dcterms:modified xsi:type="dcterms:W3CDTF">2020-10-27T10:31:11Z</dcterms:modified>
  <cp:category/>
  <cp:version/>
  <cp:contentType/>
  <cp:contentStatus/>
</cp:coreProperties>
</file>