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xx_Tonery 05_20\"/>
    </mc:Choice>
  </mc:AlternateContent>
  <xr:revisionPtr revIDLastSave="0" documentId="13_ncr:1_{B1898243-6206-48CB-8E03-983C61647B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7" i="4" s="1"/>
  <c r="J9" i="4"/>
  <c r="J14" i="4"/>
  <c r="J11" i="4"/>
  <c r="J13" i="4"/>
  <c r="J15" i="4" s="1"/>
  <c r="J10" i="4"/>
  <c r="J12" i="4" s="1"/>
  <c r="J8" i="4"/>
  <c r="J5" i="4"/>
  <c r="J6" i="4"/>
  <c r="J4" i="4"/>
  <c r="H14" i="4" l="1"/>
  <c r="H13" i="4"/>
  <c r="H15" i="4" l="1"/>
  <c r="H11" i="4"/>
  <c r="H12" i="4" s="1"/>
  <c r="H10" i="4"/>
  <c r="H8" i="4" l="1"/>
  <c r="H9" i="4" s="1"/>
  <c r="J7" i="4"/>
  <c r="J16" i="4" s="1"/>
  <c r="J17" i="4" s="1"/>
  <c r="H5" i="4"/>
  <c r="H4" i="4"/>
  <c r="H6" i="4"/>
  <c r="H7" i="4" l="1"/>
</calcChain>
</file>

<file path=xl/sharedStrings.xml><?xml version="1.0" encoding="utf-8"?>
<sst xmlns="http://schemas.openxmlformats.org/spreadsheetml/2006/main" count="40" uniqueCount="32">
  <si>
    <t>ks</t>
  </si>
  <si>
    <t>č.</t>
  </si>
  <si>
    <t>číslo objednávky     ÚJF</t>
  </si>
  <si>
    <t>produkt</t>
  </si>
  <si>
    <t>popis</t>
  </si>
  <si>
    <t>konkrétní označení produktu</t>
  </si>
  <si>
    <t xml:space="preserve">       Celkem</t>
  </si>
  <si>
    <t>Canon CRG-718C (2661B002) Cyan</t>
  </si>
  <si>
    <t>Canon CRG-718Y (2659B002) Yellow</t>
  </si>
  <si>
    <t>Canon FX10 (0263B002) Black</t>
  </si>
  <si>
    <t>originální toner</t>
  </si>
  <si>
    <t>originální cartridge</t>
  </si>
  <si>
    <t>Canon PFI-102MBK Black</t>
  </si>
  <si>
    <t>alternativní toner</t>
  </si>
  <si>
    <t xml:space="preserve">OKI C332 (46508711) Cyan  </t>
  </si>
  <si>
    <t>OKI C332 (46508709) Yellow</t>
  </si>
  <si>
    <t>Zadavatel požaduje tyto produkty:</t>
  </si>
  <si>
    <t>HP 300-XL (CC641EE) Black</t>
  </si>
  <si>
    <t>HP 300-XL (CC644EE) Color</t>
  </si>
  <si>
    <t xml:space="preserve">Příloha č. 1 ke Kupní smlouvě - Technická specifikace k VZ "Dodávka tonerů 05/20" </t>
  </si>
  <si>
    <t>předpokládaná hodnota/ks bez DPH</t>
  </si>
  <si>
    <t>předpokládaná hodnota celkem bez DPH</t>
  </si>
  <si>
    <t>nabídková cena za ks bez DPH</t>
  </si>
  <si>
    <t>nabídková cena celkem bez DPH</t>
  </si>
  <si>
    <t xml:space="preserve">      Cena celkem v Kč bez DPH</t>
  </si>
  <si>
    <t xml:space="preserve">      Cena celkem v Kč s DPH</t>
  </si>
  <si>
    <t>takto podbarvená pole dodavatel povinně vyplní</t>
  </si>
  <si>
    <t>Razítko a podpis oprávněné osoby dodavatele</t>
  </si>
  <si>
    <t>20100366  THS                      (Faktura č. 2)</t>
  </si>
  <si>
    <t>20100388                OU-JČ                        (Faktura č. 1)</t>
  </si>
  <si>
    <t>20100512  THS                                         (Faktura č. 2)</t>
  </si>
  <si>
    <t>20100424  ORF                   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</si>
</sst>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0" xfId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0" fillId="0" borderId="4" xfId="0" applyNumberForma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 wrapText="1"/>
    </xf>
    <xf numFmtId="164" fontId="1" fillId="5" borderId="24" xfId="0" applyNumberFormat="1" applyFont="1" applyFill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 wrapText="1"/>
    </xf>
    <xf numFmtId="164" fontId="1" fillId="6" borderId="34" xfId="0" applyNumberFormat="1" applyFon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1" fillId="6" borderId="35" xfId="0" applyNumberFormat="1" applyFont="1" applyFill="1" applyBorder="1" applyAlignment="1">
      <alignment horizontal="center" vertical="center" wrapText="1"/>
    </xf>
    <xf numFmtId="164" fontId="1" fillId="6" borderId="20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6" fillId="0" borderId="0" xfId="2" applyAlignment="1">
      <alignment horizontal="right"/>
    </xf>
    <xf numFmtId="0" fontId="6" fillId="0" borderId="0" xfId="2" applyAlignment="1">
      <alignment horizontal="center"/>
    </xf>
    <xf numFmtId="0" fontId="1" fillId="6" borderId="31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F5126974-E94E-435E-A405-6081DBD03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4.5703125" style="4" customWidth="1"/>
    <col min="2" max="2" width="13" style="4" customWidth="1"/>
    <col min="3" max="3" width="32" style="1" customWidth="1"/>
    <col min="4" max="4" width="7.140625" style="4" customWidth="1"/>
    <col min="5" max="5" width="14.140625" style="8" customWidth="1"/>
    <col min="6" max="6" width="16.85546875" customWidth="1"/>
    <col min="7" max="7" width="13" customWidth="1"/>
    <col min="8" max="8" width="13.7109375" customWidth="1"/>
    <col min="9" max="9" width="11.42578125" style="4" customWidth="1"/>
    <col min="10" max="10" width="15" style="17" customWidth="1"/>
  </cols>
  <sheetData>
    <row r="1" spans="1:11" ht="18.75" x14ac:dyDescent="0.25">
      <c r="A1" s="29" t="s">
        <v>19</v>
      </c>
      <c r="B1" s="5"/>
      <c r="E1" s="30"/>
      <c r="F1" s="30"/>
      <c r="G1" s="30"/>
      <c r="H1" s="30"/>
      <c r="I1" s="28"/>
      <c r="J1" s="16"/>
    </row>
    <row r="2" spans="1:11" ht="33.75" customHeight="1" thickBot="1" x14ac:dyDescent="0.3">
      <c r="A2" s="6" t="s">
        <v>16</v>
      </c>
      <c r="B2" s="6"/>
    </row>
    <row r="3" spans="1:11" ht="42" customHeight="1" thickBot="1" x14ac:dyDescent="0.3">
      <c r="A3" s="62" t="s">
        <v>1</v>
      </c>
      <c r="B3" s="63" t="s">
        <v>3</v>
      </c>
      <c r="C3" s="64" t="s">
        <v>4</v>
      </c>
      <c r="D3" s="31" t="s">
        <v>0</v>
      </c>
      <c r="E3" s="31" t="s">
        <v>2</v>
      </c>
      <c r="F3" s="65" t="s">
        <v>5</v>
      </c>
      <c r="G3" s="31" t="s">
        <v>20</v>
      </c>
      <c r="H3" s="31" t="s">
        <v>21</v>
      </c>
      <c r="I3" s="31" t="s">
        <v>22</v>
      </c>
      <c r="J3" s="32" t="s">
        <v>23</v>
      </c>
    </row>
    <row r="4" spans="1:11" ht="30.75" customHeight="1" x14ac:dyDescent="0.25">
      <c r="A4" s="27">
        <v>1</v>
      </c>
      <c r="B4" s="20" t="s">
        <v>10</v>
      </c>
      <c r="C4" s="21" t="s">
        <v>7</v>
      </c>
      <c r="D4" s="19">
        <v>2</v>
      </c>
      <c r="E4" s="86" t="s">
        <v>28</v>
      </c>
      <c r="F4" s="24"/>
      <c r="G4" s="33">
        <v>2000</v>
      </c>
      <c r="H4" s="33">
        <f t="shared" ref="H4:H5" si="0">SUM(G4*D4)</f>
        <v>4000</v>
      </c>
      <c r="I4" s="34"/>
      <c r="J4" s="38">
        <f>SUM(I4*D4)</f>
        <v>0</v>
      </c>
      <c r="K4" s="11"/>
    </row>
    <row r="5" spans="1:11" ht="30.75" customHeight="1" x14ac:dyDescent="0.25">
      <c r="A5" s="26">
        <v>2</v>
      </c>
      <c r="B5" s="9" t="s">
        <v>10</v>
      </c>
      <c r="C5" s="7" t="s">
        <v>8</v>
      </c>
      <c r="D5" s="2">
        <v>2</v>
      </c>
      <c r="E5" s="77"/>
      <c r="F5" s="22"/>
      <c r="G5" s="10">
        <v>2000</v>
      </c>
      <c r="H5" s="10">
        <f t="shared" si="0"/>
        <v>4000</v>
      </c>
      <c r="I5" s="35"/>
      <c r="J5" s="37">
        <f t="shared" ref="J5:J6" si="1">SUM(I5*D5)</f>
        <v>0</v>
      </c>
      <c r="K5" s="11"/>
    </row>
    <row r="6" spans="1:11" ht="30.75" customHeight="1" x14ac:dyDescent="0.25">
      <c r="A6" s="25">
        <v>3</v>
      </c>
      <c r="B6" s="13" t="s">
        <v>10</v>
      </c>
      <c r="C6" s="14" t="s">
        <v>9</v>
      </c>
      <c r="D6" s="12">
        <v>1</v>
      </c>
      <c r="E6" s="77"/>
      <c r="F6" s="23"/>
      <c r="G6" s="15">
        <v>1100</v>
      </c>
      <c r="H6" s="15">
        <f t="shared" ref="H6:H11" si="2">SUM(G6*D6)</f>
        <v>1100</v>
      </c>
      <c r="I6" s="36"/>
      <c r="J6" s="39">
        <f t="shared" si="1"/>
        <v>0</v>
      </c>
      <c r="K6" s="11"/>
    </row>
    <row r="7" spans="1:11" ht="30.75" customHeight="1" thickBot="1" x14ac:dyDescent="0.3">
      <c r="A7" s="83" t="s">
        <v>6</v>
      </c>
      <c r="B7" s="84"/>
      <c r="C7" s="84"/>
      <c r="D7" s="85"/>
      <c r="E7" s="87"/>
      <c r="F7" s="40"/>
      <c r="G7" s="41"/>
      <c r="H7" s="42">
        <f>SUM(H4:H6)</f>
        <v>9100</v>
      </c>
      <c r="I7" s="43"/>
      <c r="J7" s="44">
        <f>SUM(J3:J6)</f>
        <v>0</v>
      </c>
    </row>
    <row r="8" spans="1:11" ht="30.75" customHeight="1" thickTop="1" x14ac:dyDescent="0.25">
      <c r="A8" s="25">
        <v>4</v>
      </c>
      <c r="B8" s="13" t="s">
        <v>11</v>
      </c>
      <c r="C8" s="14" t="s">
        <v>12</v>
      </c>
      <c r="D8" s="12">
        <v>2</v>
      </c>
      <c r="E8" s="77" t="s">
        <v>29</v>
      </c>
      <c r="F8" s="23"/>
      <c r="G8" s="15">
        <v>1240</v>
      </c>
      <c r="H8" s="15">
        <f t="shared" si="2"/>
        <v>2480</v>
      </c>
      <c r="I8" s="36"/>
      <c r="J8" s="39">
        <f>SUM(I8*D8)</f>
        <v>0</v>
      </c>
      <c r="K8" s="11"/>
    </row>
    <row r="9" spans="1:11" ht="30.75" customHeight="1" thickBot="1" x14ac:dyDescent="0.3">
      <c r="A9" s="80" t="s">
        <v>6</v>
      </c>
      <c r="B9" s="81"/>
      <c r="C9" s="81"/>
      <c r="D9" s="82"/>
      <c r="E9" s="79"/>
      <c r="F9" s="51"/>
      <c r="G9" s="52"/>
      <c r="H9" s="53">
        <f>SUM(H8)</f>
        <v>2480</v>
      </c>
      <c r="I9" s="54"/>
      <c r="J9" s="55">
        <f>J8</f>
        <v>0</v>
      </c>
    </row>
    <row r="10" spans="1:11" ht="30.75" customHeight="1" thickTop="1" x14ac:dyDescent="0.25">
      <c r="A10" s="25">
        <v>5</v>
      </c>
      <c r="B10" s="13" t="s">
        <v>13</v>
      </c>
      <c r="C10" s="14" t="s">
        <v>14</v>
      </c>
      <c r="D10" s="12">
        <v>1</v>
      </c>
      <c r="E10" s="77" t="s">
        <v>30</v>
      </c>
      <c r="F10" s="23"/>
      <c r="G10" s="15">
        <v>910</v>
      </c>
      <c r="H10" s="15">
        <f t="shared" si="2"/>
        <v>910</v>
      </c>
      <c r="I10" s="36"/>
      <c r="J10" s="39">
        <f>SUM(I10*D10)</f>
        <v>0</v>
      </c>
      <c r="K10" s="11"/>
    </row>
    <row r="11" spans="1:11" ht="30.75" customHeight="1" x14ac:dyDescent="0.25">
      <c r="A11" s="26">
        <v>6</v>
      </c>
      <c r="B11" s="13" t="s">
        <v>13</v>
      </c>
      <c r="C11" s="14" t="s">
        <v>15</v>
      </c>
      <c r="D11" s="2">
        <v>1</v>
      </c>
      <c r="E11" s="78"/>
      <c r="F11" s="22"/>
      <c r="G11" s="15">
        <v>910</v>
      </c>
      <c r="H11" s="10">
        <f t="shared" si="2"/>
        <v>910</v>
      </c>
      <c r="I11" s="35"/>
      <c r="J11" s="39">
        <f t="shared" ref="J11" si="3">SUM(I11*D11)</f>
        <v>0</v>
      </c>
      <c r="K11" s="11"/>
    </row>
    <row r="12" spans="1:11" ht="30.75" customHeight="1" thickBot="1" x14ac:dyDescent="0.3">
      <c r="A12" s="80" t="s">
        <v>6</v>
      </c>
      <c r="B12" s="81"/>
      <c r="C12" s="81"/>
      <c r="D12" s="82"/>
      <c r="E12" s="79"/>
      <c r="F12" s="51"/>
      <c r="G12" s="52"/>
      <c r="H12" s="53">
        <f>SUM(H10:H11)</f>
        <v>1820</v>
      </c>
      <c r="I12" s="54"/>
      <c r="J12" s="55">
        <f>SUM(J10:J11)</f>
        <v>0</v>
      </c>
    </row>
    <row r="13" spans="1:11" ht="30.75" customHeight="1" thickTop="1" x14ac:dyDescent="0.25">
      <c r="A13" s="25">
        <v>7</v>
      </c>
      <c r="B13" s="13" t="s">
        <v>11</v>
      </c>
      <c r="C13" s="14" t="s">
        <v>17</v>
      </c>
      <c r="D13" s="12">
        <v>4</v>
      </c>
      <c r="E13" s="77" t="s">
        <v>31</v>
      </c>
      <c r="F13" s="23"/>
      <c r="G13" s="15">
        <v>950</v>
      </c>
      <c r="H13" s="15">
        <f t="shared" ref="H13:H14" si="4">SUM(G13*D13)</f>
        <v>3800</v>
      </c>
      <c r="I13" s="36"/>
      <c r="J13" s="39">
        <f>SUM(I13*D13)</f>
        <v>0</v>
      </c>
      <c r="K13" s="11"/>
    </row>
    <row r="14" spans="1:11" ht="30.75" customHeight="1" x14ac:dyDescent="0.25">
      <c r="A14" s="26">
        <v>8</v>
      </c>
      <c r="B14" s="13" t="s">
        <v>11</v>
      </c>
      <c r="C14" s="14" t="s">
        <v>18</v>
      </c>
      <c r="D14" s="2">
        <v>2</v>
      </c>
      <c r="E14" s="78"/>
      <c r="F14" s="22"/>
      <c r="G14" s="15">
        <v>1150</v>
      </c>
      <c r="H14" s="10">
        <f t="shared" si="4"/>
        <v>2300</v>
      </c>
      <c r="I14" s="35"/>
      <c r="J14" s="39">
        <f t="shared" ref="J14" si="5">SUM(I14*D14)</f>
        <v>0</v>
      </c>
      <c r="K14" s="11"/>
    </row>
    <row r="15" spans="1:11" ht="30.75" customHeight="1" thickBot="1" x14ac:dyDescent="0.3">
      <c r="A15" s="80" t="s">
        <v>6</v>
      </c>
      <c r="B15" s="81"/>
      <c r="C15" s="81"/>
      <c r="D15" s="82"/>
      <c r="E15" s="79"/>
      <c r="F15" s="51"/>
      <c r="G15" s="52"/>
      <c r="H15" s="53">
        <f>SUM(H13:H14)</f>
        <v>6100</v>
      </c>
      <c r="I15" s="54"/>
      <c r="J15" s="55">
        <f>SUM(J13:J14)</f>
        <v>0</v>
      </c>
    </row>
    <row r="16" spans="1:11" ht="30.75" customHeight="1" thickTop="1" x14ac:dyDescent="0.25">
      <c r="A16" s="56"/>
      <c r="B16" s="71" t="s">
        <v>24</v>
      </c>
      <c r="C16" s="72"/>
      <c r="D16" s="73"/>
      <c r="E16" s="57"/>
      <c r="F16" s="58"/>
      <c r="G16" s="59"/>
      <c r="H16" s="60">
        <f>SUM(H15,H12,H9,H7)</f>
        <v>19500</v>
      </c>
      <c r="I16" s="61"/>
      <c r="J16" s="66">
        <f>SUM(J15,J12,J9,J7)</f>
        <v>0</v>
      </c>
    </row>
    <row r="17" spans="1:10" ht="30.75" customHeight="1" thickBot="1" x14ac:dyDescent="0.3">
      <c r="A17" s="45"/>
      <c r="B17" s="74" t="s">
        <v>25</v>
      </c>
      <c r="C17" s="75"/>
      <c r="D17" s="76"/>
      <c r="E17" s="46"/>
      <c r="F17" s="47"/>
      <c r="G17" s="48"/>
      <c r="H17" s="49">
        <f>SUM(H16*1.21)</f>
        <v>23595</v>
      </c>
      <c r="I17" s="50"/>
      <c r="J17" s="67">
        <f>SUM(J16*1.21)</f>
        <v>0</v>
      </c>
    </row>
    <row r="19" spans="1:10" x14ac:dyDescent="0.25">
      <c r="A19" s="3"/>
      <c r="B19" s="1" t="s">
        <v>26</v>
      </c>
    </row>
    <row r="20" spans="1:10" x14ac:dyDescent="0.25">
      <c r="A20"/>
      <c r="B20"/>
      <c r="C20"/>
      <c r="D20" s="1"/>
      <c r="I20"/>
      <c r="J20" s="18"/>
    </row>
    <row r="26" spans="1:10" ht="15.75" thickBot="1" x14ac:dyDescent="0.3">
      <c r="G26" s="68"/>
      <c r="H26" s="68"/>
      <c r="I26" s="68"/>
      <c r="J26" s="68"/>
    </row>
    <row r="27" spans="1:10" x14ac:dyDescent="0.25">
      <c r="G27" s="69"/>
      <c r="H27" s="70" t="s">
        <v>27</v>
      </c>
      <c r="I27"/>
      <c r="J27" s="69"/>
    </row>
  </sheetData>
  <sortState ref="A4:K12">
    <sortCondition ref="E4:E12"/>
  </sortState>
  <mergeCells count="10">
    <mergeCell ref="A7:D7"/>
    <mergeCell ref="A12:D12"/>
    <mergeCell ref="A15:D15"/>
    <mergeCell ref="E4:E7"/>
    <mergeCell ref="B16:D16"/>
    <mergeCell ref="B17:D17"/>
    <mergeCell ref="E13:E15"/>
    <mergeCell ref="E8:E9"/>
    <mergeCell ref="E10:E12"/>
    <mergeCell ref="A9:D9"/>
  </mergeCells>
  <pageMargins left="0.11811023622047245" right="0.11811023622047245" top="0.19685039370078741" bottom="0.19685039370078741" header="0.31496062992125984" footer="0.31496062992125984"/>
  <pageSetup paperSize="9" scale="80" fitToHeight="0" orientation="portrait" r:id="rId1"/>
  <ignoredErrors>
    <ignoredError sqref="H9 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2019-06-24T10:16:17Z</cp:lastPrinted>
  <dcterms:created xsi:type="dcterms:W3CDTF">2018-05-21T11:46:33Z</dcterms:created>
  <dcterms:modified xsi:type="dcterms:W3CDTF">2020-10-20T12:17:57Z</dcterms:modified>
</cp:coreProperties>
</file>