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86_Spotřební laboratorní materiál 08_20 (RAMSES)“\"/>
    </mc:Choice>
  </mc:AlternateContent>
  <xr:revisionPtr revIDLastSave="0" documentId="13_ncr:1_{F35AD038-1E5A-4AB1-9479-5B0E0884F84E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4" l="1"/>
  <c r="G40" i="4"/>
  <c r="G41" i="4" s="1"/>
  <c r="F24" i="4" l="1"/>
  <c r="F6" i="4"/>
</calcChain>
</file>

<file path=xl/sharedStrings.xml><?xml version="1.0" encoding="utf-8"?>
<sst xmlns="http://schemas.openxmlformats.org/spreadsheetml/2006/main" count="56" uniqueCount="53">
  <si>
    <t>Popis položky</t>
  </si>
  <si>
    <t>Požadované technické a funkční vlastnosti, hodnota, množství</t>
  </si>
  <si>
    <t>číslo objednávky     ÚJF</t>
  </si>
  <si>
    <t>Stříbro</t>
  </si>
  <si>
    <t>Měď</t>
  </si>
  <si>
    <t xml:space="preserve">Niobium </t>
  </si>
  <si>
    <t>Fluorid olovnatý</t>
  </si>
  <si>
    <t>Hliník</t>
  </si>
  <si>
    <t>Železo</t>
  </si>
  <si>
    <t>Al, prášek, velikost částic max. 60 mikronů, 99.9% , 100 g</t>
  </si>
  <si>
    <t xml:space="preserve">Ag, prášek, &lt;45 μm, ≥99.99% trace metals basis, 150 g </t>
  </si>
  <si>
    <t xml:space="preserve">Cu, prášek, dendritický, &lt;45 μm, 99.7% trace metals basis, 100 g </t>
  </si>
  <si>
    <t xml:space="preserve">Nb, prášek, &lt;45 μm, 99.8% trace metals basis, 50 g </t>
  </si>
  <si>
    <t>Fe, prášek jemný, ≥99%, redukovaný, 500 g</t>
  </si>
  <si>
    <t xml:space="preserve">BeSO4 · 4H2O, 99.99% trace metals basis, 100 g </t>
  </si>
  <si>
    <t>Tetrahydrát síranu berylnatého</t>
  </si>
  <si>
    <t>Hydrát dusičnanu vápenatého</t>
  </si>
  <si>
    <t>Dusičnan hořečnatý hexahydrát</t>
  </si>
  <si>
    <t>Mg(NO3)2 · 6 H2O, 99.99%, prášek, 100 g</t>
  </si>
  <si>
    <t>Ca(NO3)2·xH2O, 99.997% trace metals basis, 100 g</t>
  </si>
  <si>
    <t>čistota 99.99%, průměr 2.00", tloušťka 0.125", 1 kus</t>
  </si>
  <si>
    <t>čistota 99.99+%, průměr 2.00", tloušťka 0.125", 1 kus</t>
  </si>
  <si>
    <t>Odprašovací terč Ag</t>
  </si>
  <si>
    <t>Odprašovací vodící terč Pb</t>
  </si>
  <si>
    <t>Odprašovací terč Zr</t>
  </si>
  <si>
    <t>čistota 99.95%, průměr 2.00", tloušťka 0.125", 1 kus</t>
  </si>
  <si>
    <t xml:space="preserve">Pro účely grantového projektu jsou požadovány velmi čisté targety s certifikací (s čistotou alespoň 99.99%) a v balení zabraňující možné oxidaci! </t>
  </si>
  <si>
    <t xml:space="preserve">Pro účely grantového projektu jsou požadovány velmi čisté targety s certifikací (s čistotou alespoň 99.99%) a v balení zabraňující možné oxidaci!!! </t>
  </si>
  <si>
    <t>Odprašovací terč Nb</t>
  </si>
  <si>
    <t>Pro účely grantového projektu jsou požadovány velmi čisté targety s certifikací (s čistotou alespoň 99.95%) a v balení zabraňující možné oxidaci!!!</t>
  </si>
  <si>
    <t>Fólie Mg</t>
  </si>
  <si>
    <t>čistota 99.99+%, tloušťka 2.0 mm, velikost 100 x 100 mm, 1 kus</t>
  </si>
  <si>
    <t>Odprašovací terč In</t>
  </si>
  <si>
    <t>čistota 99.99%, průměr 50.8 mm, tloušťka 3.18 mm, 1 kus</t>
  </si>
  <si>
    <t>Odprašovací terč Sn</t>
  </si>
  <si>
    <t>čistota 99.999%, průměr 50.8 mm, tloušťka 3.18 mm, 1 kus</t>
  </si>
  <si>
    <t>Odprašovací terč Zn</t>
  </si>
  <si>
    <t>takto podbarvená pole dodavatel povinně vyplní</t>
  </si>
  <si>
    <t>Č.</t>
  </si>
  <si>
    <t>Účastník splňuje uvedené vlastnosti        ANO / NE</t>
  </si>
  <si>
    <t>Předpokládaná hodnota celkem / bez DPH</t>
  </si>
  <si>
    <t>Nabídková cena celkem / bez DPH</t>
  </si>
  <si>
    <t>Předpokládaná hodnota v Kč bez DPH</t>
  </si>
  <si>
    <t>Nabídková cena v Kč bez DPH:</t>
  </si>
  <si>
    <t>20290051             OP VVV    RAMSES (Faktura č. 1)</t>
  </si>
  <si>
    <t>20070091          GAČR (Faktura č. 2)</t>
  </si>
  <si>
    <t>20070092           GAČR (Faktura č. 2)</t>
  </si>
  <si>
    <t>20070095              GAČR (Faktura č. 2)</t>
  </si>
  <si>
    <t>2070093           GAČR (Faktura č. 2)</t>
  </si>
  <si>
    <t xml:space="preserve">Lead(II) fluoride, PbF2, 99.99% trace metals basis, 75 g </t>
  </si>
  <si>
    <t>Nabídková cena v Kč s DPH:</t>
  </si>
  <si>
    <t>podpis oprávněné osoby za dodavatele</t>
  </si>
  <si>
    <t>Příloha ke Kupní smlouvě - Technická specifikace k VZ "Spotřební laboratorní materiál 08/20 (RAMSES)"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</si>
</sst>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5" fontId="13" fillId="0" borderId="0" applyBorder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4" borderId="1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165" fontId="14" fillId="5" borderId="14" xfId="2" applyFont="1" applyFill="1" applyBorder="1" applyAlignment="1">
      <alignment horizontal="center" vertical="center" wrapText="1"/>
    </xf>
    <xf numFmtId="165" fontId="5" fillId="5" borderId="15" xfId="2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0" fillId="0" borderId="0" xfId="0" applyNumberFormat="1"/>
  </cellXfs>
  <cellStyles count="3">
    <cellStyle name="Excel Built-in Normal" xfId="2" xr:uid="{AB056687-8E23-4E4A-BC5A-8498C80CFA65}"/>
    <cellStyle name="Normální" xfId="0" builtinId="0"/>
    <cellStyle name="Normální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zoomScaleNormal="100" workbookViewId="0">
      <selection activeCell="C18" sqref="C18"/>
    </sheetView>
  </sheetViews>
  <sheetFormatPr defaultRowHeight="15" x14ac:dyDescent="0.25"/>
  <cols>
    <col min="1" max="1" width="4.28515625" style="4" customWidth="1"/>
    <col min="2" max="2" width="27.85546875" style="1" customWidth="1"/>
    <col min="3" max="3" width="54.7109375" customWidth="1"/>
    <col min="4" max="4" width="12.7109375" style="4" customWidth="1"/>
    <col min="5" max="6" width="15.7109375" customWidth="1"/>
    <col min="7" max="7" width="16" customWidth="1"/>
    <col min="11" max="11" width="12.42578125" bestFit="1" customWidth="1"/>
  </cols>
  <sheetData>
    <row r="1" spans="1:7" ht="18.75" x14ac:dyDescent="0.25">
      <c r="A1" s="28" t="s">
        <v>52</v>
      </c>
      <c r="B1" s="29"/>
      <c r="D1" s="26"/>
      <c r="E1" s="27"/>
      <c r="F1" s="27"/>
    </row>
    <row r="2" spans="1:7" x14ac:dyDescent="0.25">
      <c r="D2" s="27"/>
      <c r="E2" s="27"/>
      <c r="F2" s="27"/>
    </row>
    <row r="3" spans="1:7" x14ac:dyDescent="0.25">
      <c r="A3" s="30"/>
      <c r="B3" s="31" t="s">
        <v>37</v>
      </c>
    </row>
    <row r="4" spans="1:7" ht="15.75" thickBot="1" x14ac:dyDescent="0.3">
      <c r="A4" s="31"/>
      <c r="B4" s="31"/>
    </row>
    <row r="5" spans="1:7" ht="60" x14ac:dyDescent="0.25">
      <c r="A5" s="32" t="s">
        <v>38</v>
      </c>
      <c r="B5" s="33" t="s">
        <v>0</v>
      </c>
      <c r="C5" s="34" t="s">
        <v>1</v>
      </c>
      <c r="D5" s="34" t="s">
        <v>2</v>
      </c>
      <c r="E5" s="34" t="s">
        <v>39</v>
      </c>
      <c r="F5" s="35" t="s">
        <v>40</v>
      </c>
      <c r="G5" s="36" t="s">
        <v>41</v>
      </c>
    </row>
    <row r="6" spans="1:7" x14ac:dyDescent="0.25">
      <c r="A6" s="2">
        <v>1</v>
      </c>
      <c r="B6" s="6" t="s">
        <v>3</v>
      </c>
      <c r="C6" s="7" t="s">
        <v>10</v>
      </c>
      <c r="D6" s="20" t="s">
        <v>44</v>
      </c>
      <c r="E6" s="3"/>
      <c r="F6" s="41">
        <f>SUM(C7+C9+C11+C13+C15+C17+C19+C21+C23)</f>
        <v>80090</v>
      </c>
      <c r="G6" s="51"/>
    </row>
    <row r="7" spans="1:7" ht="15.75" thickBot="1" x14ac:dyDescent="0.3">
      <c r="A7" s="8"/>
      <c r="B7" s="9"/>
      <c r="C7" s="12">
        <v>30900</v>
      </c>
      <c r="D7" s="21"/>
      <c r="E7" s="11"/>
      <c r="F7" s="42"/>
      <c r="G7" s="52"/>
    </row>
    <row r="8" spans="1:7" ht="15.75" thickTop="1" x14ac:dyDescent="0.25">
      <c r="A8" s="13">
        <v>2</v>
      </c>
      <c r="B8" s="14" t="s">
        <v>4</v>
      </c>
      <c r="C8" s="15" t="s">
        <v>11</v>
      </c>
      <c r="D8" s="21"/>
      <c r="E8" s="16"/>
      <c r="F8" s="42"/>
      <c r="G8" s="52"/>
    </row>
    <row r="9" spans="1:7" ht="15.75" thickBot="1" x14ac:dyDescent="0.3">
      <c r="A9" s="8"/>
      <c r="B9" s="9"/>
      <c r="C9" s="10">
        <v>1290</v>
      </c>
      <c r="D9" s="21"/>
      <c r="E9" s="11"/>
      <c r="F9" s="42"/>
      <c r="G9" s="52"/>
    </row>
    <row r="10" spans="1:7" ht="15.75" thickTop="1" x14ac:dyDescent="0.25">
      <c r="A10" s="2">
        <v>3</v>
      </c>
      <c r="B10" s="6" t="s">
        <v>5</v>
      </c>
      <c r="C10" s="7" t="s">
        <v>12</v>
      </c>
      <c r="D10" s="21"/>
      <c r="E10" s="3"/>
      <c r="F10" s="42"/>
      <c r="G10" s="52"/>
    </row>
    <row r="11" spans="1:7" ht="15.75" thickBot="1" x14ac:dyDescent="0.3">
      <c r="A11" s="8"/>
      <c r="B11" s="9"/>
      <c r="C11" s="10">
        <v>3320</v>
      </c>
      <c r="D11" s="21"/>
      <c r="E11" s="11"/>
      <c r="F11" s="42"/>
      <c r="G11" s="52"/>
    </row>
    <row r="12" spans="1:7" ht="15.75" thickTop="1" x14ac:dyDescent="0.25">
      <c r="A12" s="45">
        <v>4</v>
      </c>
      <c r="B12" s="46" t="s">
        <v>6</v>
      </c>
      <c r="C12" s="47" t="s">
        <v>49</v>
      </c>
      <c r="D12" s="21"/>
      <c r="E12" s="3"/>
      <c r="F12" s="42"/>
      <c r="G12" s="52"/>
    </row>
    <row r="13" spans="1:7" ht="15.75" thickBot="1" x14ac:dyDescent="0.3">
      <c r="A13" s="48"/>
      <c r="B13" s="49"/>
      <c r="C13" s="50">
        <v>8580</v>
      </c>
      <c r="D13" s="21"/>
      <c r="E13" s="11"/>
      <c r="F13" s="42"/>
      <c r="G13" s="52"/>
    </row>
    <row r="14" spans="1:7" ht="15.75" thickTop="1" x14ac:dyDescent="0.25">
      <c r="A14" s="2">
        <v>5</v>
      </c>
      <c r="B14" s="6" t="s">
        <v>7</v>
      </c>
      <c r="C14" s="7" t="s">
        <v>9</v>
      </c>
      <c r="D14" s="21"/>
      <c r="E14" s="3"/>
      <c r="F14" s="42"/>
      <c r="G14" s="52"/>
    </row>
    <row r="15" spans="1:7" ht="15.75" thickBot="1" x14ac:dyDescent="0.3">
      <c r="A15" s="8"/>
      <c r="B15" s="9"/>
      <c r="C15" s="10">
        <v>8450</v>
      </c>
      <c r="D15" s="21"/>
      <c r="E15" s="11"/>
      <c r="F15" s="42"/>
      <c r="G15" s="52"/>
    </row>
    <row r="16" spans="1:7" ht="15.75" thickTop="1" x14ac:dyDescent="0.25">
      <c r="A16" s="2">
        <v>6</v>
      </c>
      <c r="B16" s="6" t="s">
        <v>8</v>
      </c>
      <c r="C16" s="7" t="s">
        <v>13</v>
      </c>
      <c r="D16" s="21"/>
      <c r="E16" s="3"/>
      <c r="F16" s="42"/>
      <c r="G16" s="52"/>
    </row>
    <row r="17" spans="1:7" ht="15.75" thickBot="1" x14ac:dyDescent="0.3">
      <c r="A17" s="8"/>
      <c r="B17" s="9"/>
      <c r="C17" s="10">
        <v>970</v>
      </c>
      <c r="D17" s="21"/>
      <c r="E17" s="11"/>
      <c r="F17" s="42"/>
      <c r="G17" s="52"/>
    </row>
    <row r="18" spans="1:7" ht="30.75" thickTop="1" x14ac:dyDescent="0.25">
      <c r="A18" s="2">
        <v>7</v>
      </c>
      <c r="B18" s="6" t="s">
        <v>15</v>
      </c>
      <c r="C18" s="7" t="s">
        <v>14</v>
      </c>
      <c r="D18" s="21"/>
      <c r="E18" s="3"/>
      <c r="F18" s="42"/>
      <c r="G18" s="52"/>
    </row>
    <row r="19" spans="1:7" ht="15.75" thickBot="1" x14ac:dyDescent="0.3">
      <c r="A19" s="8"/>
      <c r="B19" s="9"/>
      <c r="C19" s="10">
        <v>10980</v>
      </c>
      <c r="D19" s="21"/>
      <c r="E19" s="11"/>
      <c r="F19" s="42"/>
      <c r="G19" s="52"/>
    </row>
    <row r="20" spans="1:7" ht="15.75" thickTop="1" x14ac:dyDescent="0.25">
      <c r="A20" s="2">
        <v>8</v>
      </c>
      <c r="B20" s="6" t="s">
        <v>16</v>
      </c>
      <c r="C20" s="7" t="s">
        <v>19</v>
      </c>
      <c r="D20" s="21"/>
      <c r="E20" s="3"/>
      <c r="F20" s="42"/>
      <c r="G20" s="52"/>
    </row>
    <row r="21" spans="1:7" ht="15.75" thickBot="1" x14ac:dyDescent="0.3">
      <c r="A21" s="8"/>
      <c r="B21" s="9"/>
      <c r="C21" s="10">
        <v>9920</v>
      </c>
      <c r="D21" s="21"/>
      <c r="E21" s="11"/>
      <c r="F21" s="42"/>
      <c r="G21" s="52"/>
    </row>
    <row r="22" spans="1:7" ht="30.75" thickTop="1" x14ac:dyDescent="0.25">
      <c r="A22" s="2">
        <v>9</v>
      </c>
      <c r="B22" s="6" t="s">
        <v>17</v>
      </c>
      <c r="C22" s="7" t="s">
        <v>18</v>
      </c>
      <c r="D22" s="21"/>
      <c r="E22" s="3"/>
      <c r="F22" s="42"/>
      <c r="G22" s="52"/>
    </row>
    <row r="23" spans="1:7" ht="15.75" thickBot="1" x14ac:dyDescent="0.3">
      <c r="A23" s="8"/>
      <c r="B23" s="9"/>
      <c r="C23" s="10">
        <v>5680</v>
      </c>
      <c r="D23" s="22"/>
      <c r="E23" s="11"/>
      <c r="F23" s="43"/>
      <c r="G23" s="53"/>
    </row>
    <row r="24" spans="1:7" ht="15.75" thickTop="1" x14ac:dyDescent="0.25">
      <c r="A24" s="2">
        <v>10</v>
      </c>
      <c r="B24" s="6" t="s">
        <v>22</v>
      </c>
      <c r="C24" s="7" t="s">
        <v>20</v>
      </c>
      <c r="D24" s="23" t="s">
        <v>45</v>
      </c>
      <c r="E24" s="3"/>
      <c r="F24" s="44">
        <f>SUM(C28+C31+C34+C39)</f>
        <v>44200</v>
      </c>
      <c r="G24" s="54"/>
    </row>
    <row r="25" spans="1:7" x14ac:dyDescent="0.25">
      <c r="A25" s="2">
        <v>11</v>
      </c>
      <c r="B25" s="6" t="s">
        <v>23</v>
      </c>
      <c r="C25" s="7" t="s">
        <v>21</v>
      </c>
      <c r="D25" s="24"/>
      <c r="E25" s="3"/>
      <c r="F25" s="42"/>
      <c r="G25" s="52"/>
    </row>
    <row r="26" spans="1:7" x14ac:dyDescent="0.25">
      <c r="A26" s="2">
        <v>12</v>
      </c>
      <c r="B26" s="6" t="s">
        <v>24</v>
      </c>
      <c r="C26" s="7" t="s">
        <v>25</v>
      </c>
      <c r="D26" s="24"/>
      <c r="E26" s="3"/>
      <c r="F26" s="42"/>
      <c r="G26" s="52"/>
    </row>
    <row r="27" spans="1:7" ht="27.75" customHeight="1" x14ac:dyDescent="0.25">
      <c r="A27" s="57" t="s">
        <v>27</v>
      </c>
      <c r="B27" s="58"/>
      <c r="C27" s="59"/>
      <c r="D27" s="24"/>
      <c r="E27" s="18"/>
      <c r="F27" s="42"/>
      <c r="G27" s="52"/>
    </row>
    <row r="28" spans="1:7" ht="15.75" thickBot="1" x14ac:dyDescent="0.3">
      <c r="A28" s="8"/>
      <c r="B28" s="9"/>
      <c r="C28" s="10">
        <v>14600</v>
      </c>
      <c r="D28" s="25"/>
      <c r="E28" s="11"/>
      <c r="F28" s="42"/>
      <c r="G28" s="52"/>
    </row>
    <row r="29" spans="1:7" ht="15.75" thickTop="1" x14ac:dyDescent="0.25">
      <c r="A29" s="2">
        <v>13</v>
      </c>
      <c r="B29" s="6" t="s">
        <v>28</v>
      </c>
      <c r="C29" s="7" t="s">
        <v>25</v>
      </c>
      <c r="D29" s="24" t="s">
        <v>46</v>
      </c>
      <c r="E29" s="3"/>
      <c r="F29" s="42"/>
      <c r="G29" s="52"/>
    </row>
    <row r="30" spans="1:7" ht="24" customHeight="1" x14ac:dyDescent="0.25">
      <c r="A30" s="57" t="s">
        <v>29</v>
      </c>
      <c r="B30" s="58"/>
      <c r="C30" s="59"/>
      <c r="D30" s="24"/>
      <c r="E30" s="18"/>
      <c r="F30" s="42"/>
      <c r="G30" s="52"/>
    </row>
    <row r="31" spans="1:7" ht="15.75" thickBot="1" x14ac:dyDescent="0.3">
      <c r="A31" s="8"/>
      <c r="B31" s="9"/>
      <c r="C31" s="10">
        <v>2500</v>
      </c>
      <c r="D31" s="25"/>
      <c r="E31" s="11"/>
      <c r="F31" s="42"/>
      <c r="G31" s="52"/>
    </row>
    <row r="32" spans="1:7" ht="15.75" thickTop="1" x14ac:dyDescent="0.25">
      <c r="A32" s="2">
        <v>14</v>
      </c>
      <c r="B32" s="6" t="s">
        <v>30</v>
      </c>
      <c r="C32" s="7" t="s">
        <v>31</v>
      </c>
      <c r="D32" s="23" t="s">
        <v>47</v>
      </c>
      <c r="E32" s="3"/>
      <c r="F32" s="42"/>
      <c r="G32" s="52"/>
    </row>
    <row r="33" spans="1:11" ht="27" customHeight="1" x14ac:dyDescent="0.25">
      <c r="A33" s="57" t="s">
        <v>27</v>
      </c>
      <c r="B33" s="58"/>
      <c r="C33" s="59"/>
      <c r="D33" s="24"/>
      <c r="E33" s="18"/>
      <c r="F33" s="42"/>
      <c r="G33" s="52"/>
    </row>
    <row r="34" spans="1:11" ht="15.75" thickBot="1" x14ac:dyDescent="0.3">
      <c r="A34" s="8"/>
      <c r="B34" s="9"/>
      <c r="C34" s="10">
        <v>16300</v>
      </c>
      <c r="D34" s="25"/>
      <c r="E34" s="11"/>
      <c r="F34" s="42"/>
      <c r="G34" s="52"/>
      <c r="K34" s="60"/>
    </row>
    <row r="35" spans="1:11" ht="15.75" thickTop="1" x14ac:dyDescent="0.25">
      <c r="A35" s="2">
        <v>15</v>
      </c>
      <c r="B35" s="6" t="s">
        <v>32</v>
      </c>
      <c r="C35" s="7" t="s">
        <v>33</v>
      </c>
      <c r="D35" s="23" t="s">
        <v>48</v>
      </c>
      <c r="E35" s="3"/>
      <c r="F35" s="42"/>
      <c r="G35" s="52"/>
    </row>
    <row r="36" spans="1:11" x14ac:dyDescent="0.25">
      <c r="A36" s="2">
        <v>16</v>
      </c>
      <c r="B36" s="6" t="s">
        <v>34</v>
      </c>
      <c r="C36" s="7" t="s">
        <v>35</v>
      </c>
      <c r="D36" s="24"/>
      <c r="E36" s="3"/>
      <c r="F36" s="42"/>
      <c r="G36" s="52"/>
    </row>
    <row r="37" spans="1:11" x14ac:dyDescent="0.25">
      <c r="A37" s="17">
        <v>17</v>
      </c>
      <c r="B37" s="6" t="s">
        <v>36</v>
      </c>
      <c r="C37" s="7" t="s">
        <v>33</v>
      </c>
      <c r="D37" s="24"/>
      <c r="E37" s="3"/>
      <c r="F37" s="42"/>
      <c r="G37" s="52"/>
    </row>
    <row r="38" spans="1:11" ht="27" customHeight="1" x14ac:dyDescent="0.25">
      <c r="A38" s="57" t="s">
        <v>26</v>
      </c>
      <c r="B38" s="58"/>
      <c r="C38" s="59"/>
      <c r="D38" s="24"/>
      <c r="E38" s="19"/>
      <c r="F38" s="42"/>
      <c r="G38" s="52"/>
    </row>
    <row r="39" spans="1:11" ht="15.75" thickBot="1" x14ac:dyDescent="0.3">
      <c r="A39" s="8"/>
      <c r="B39" s="9"/>
      <c r="C39" s="12">
        <v>10800</v>
      </c>
      <c r="D39" s="25"/>
      <c r="E39" s="11"/>
      <c r="F39" s="43"/>
      <c r="G39" s="53"/>
    </row>
    <row r="40" spans="1:11" ht="30.75" thickTop="1" x14ac:dyDescent="0.25">
      <c r="A40" s="37"/>
      <c r="B40" s="38" t="s">
        <v>42</v>
      </c>
      <c r="C40" s="39">
        <f>SUM(C7,C9,C11,C13,C15,C17,C19,C21,C23,C28,C31,C34,C39,)</f>
        <v>124290</v>
      </c>
      <c r="D40" s="40"/>
      <c r="E40" s="38" t="s">
        <v>43</v>
      </c>
      <c r="F40" s="38"/>
      <c r="G40" s="55">
        <f>SUM(G6:G39)</f>
        <v>0</v>
      </c>
    </row>
    <row r="41" spans="1:11" ht="30" x14ac:dyDescent="0.25">
      <c r="E41" s="38" t="s">
        <v>50</v>
      </c>
      <c r="F41" s="38"/>
      <c r="G41" s="55">
        <f>SUM(G40*1.21)</f>
        <v>0</v>
      </c>
    </row>
    <row r="49" spans="5:7" x14ac:dyDescent="0.25">
      <c r="E49" s="5"/>
      <c r="F49" s="5"/>
      <c r="G49" s="5"/>
    </row>
    <row r="50" spans="5:7" x14ac:dyDescent="0.25">
      <c r="E50" s="56" t="s">
        <v>51</v>
      </c>
    </row>
  </sheetData>
  <mergeCells count="13">
    <mergeCell ref="G6:G23"/>
    <mergeCell ref="G24:G39"/>
    <mergeCell ref="A27:C27"/>
    <mergeCell ref="A30:C30"/>
    <mergeCell ref="A33:C33"/>
    <mergeCell ref="A38:C38"/>
    <mergeCell ref="D29:D31"/>
    <mergeCell ref="D32:D34"/>
    <mergeCell ref="D35:D39"/>
    <mergeCell ref="D6:D23"/>
    <mergeCell ref="D24:D28"/>
    <mergeCell ref="F6:F23"/>
    <mergeCell ref="F24:F39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2020-09-14T12:01:44Z</cp:lastPrinted>
  <dcterms:created xsi:type="dcterms:W3CDTF">2018-05-21T11:46:33Z</dcterms:created>
  <dcterms:modified xsi:type="dcterms:W3CDTF">2020-10-02T11:33:35Z</dcterms:modified>
</cp:coreProperties>
</file>