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VYHRAZENÝ_DNS_ICT\yy_Dodávka výpočetní techniky a příslušenství\"/>
    </mc:Choice>
  </mc:AlternateContent>
  <xr:revisionPtr revIDLastSave="0" documentId="13_ncr:1_{6203A90D-6475-43BA-B2CC-73C748BB66F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96" i="1" l="1"/>
  <c r="G96" i="1"/>
  <c r="I87" i="1"/>
  <c r="G87" i="1"/>
  <c r="I82" i="1"/>
  <c r="G82" i="1"/>
  <c r="I77" i="1"/>
  <c r="G77" i="1"/>
  <c r="I57" i="1"/>
  <c r="G57" i="1"/>
  <c r="I5" i="1"/>
  <c r="G5" i="1"/>
  <c r="I22" i="1"/>
  <c r="G22" i="1"/>
  <c r="I37" i="1"/>
  <c r="G37" i="1"/>
  <c r="G113" i="1" l="1"/>
  <c r="G114" i="1" s="1"/>
  <c r="I113" i="1"/>
  <c r="I114" i="1" s="1"/>
</calcChain>
</file>

<file path=xl/sharedStrings.xml><?xml version="1.0" encoding="utf-8"?>
<sst xmlns="http://schemas.openxmlformats.org/spreadsheetml/2006/main" count="238" uniqueCount="144">
  <si>
    <t>POŽADOVANÉ PAMAMETRY</t>
  </si>
  <si>
    <t>KONKRÉTNÍ PARAMETRY NABÍZENÉHO ZAŘÍZENÍ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</si>
  <si>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</si>
  <si>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</si>
  <si>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</si>
  <si>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</si>
  <si>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</si>
  <si>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</si>
  <si>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</si>
  <si>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Optická mechanika</t>
  </si>
  <si>
    <t>Síťová karta</t>
  </si>
  <si>
    <t>Počet paměťových slotů</t>
  </si>
  <si>
    <t>Model/Part number</t>
  </si>
  <si>
    <t>řada / model / typ a parametr vedoucí k jednoznačné idetifikaci nabízeného předmětu plnění (např. part number, katalogové číslo apod.)</t>
  </si>
  <si>
    <t>Kamera</t>
  </si>
  <si>
    <t>Bluetooth</t>
  </si>
  <si>
    <t>Konektivita</t>
  </si>
  <si>
    <t>integrovaná HD kamera a mikrofon</t>
  </si>
  <si>
    <t>Čtečka</t>
  </si>
  <si>
    <t>Operační paměť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</si>
  <si>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</si>
  <si>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</si>
  <si>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</si>
  <si>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</si>
  <si>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</si>
  <si>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>integrované, minimálně v5.0</t>
  </si>
  <si>
    <t>interní DVD±RW</t>
  </si>
  <si>
    <t>Sloty PCIe</t>
  </si>
  <si>
    <t>15,6"</t>
  </si>
  <si>
    <t>min. 1920 × 1080 px</t>
  </si>
  <si>
    <t>integrovaná se standardy IEEE 802.11 ac</t>
  </si>
  <si>
    <t>Rozhraní</t>
  </si>
  <si>
    <t>USB 3.2 Gen 1 (USB 3.0)</t>
  </si>
  <si>
    <t>USB-C</t>
  </si>
  <si>
    <t>CZ/SK, oddělená numerická část, podsvícená, touchpad</t>
  </si>
  <si>
    <t>Windows 10 Pro</t>
  </si>
  <si>
    <t xml:space="preserve">min. 512 GB SSD M.2 </t>
  </si>
  <si>
    <t>PC</t>
  </si>
  <si>
    <t>RAM</t>
  </si>
  <si>
    <t>min. 8 GB DDR4, možnost rozšíření až na 32 GB</t>
  </si>
  <si>
    <t>min. 2</t>
  </si>
  <si>
    <t xml:space="preserve">Pevný disk </t>
  </si>
  <si>
    <t>min. SSD 256 GB, M.2 PCIe</t>
  </si>
  <si>
    <t xml:space="preserve">OS </t>
  </si>
  <si>
    <t>Microsoft Windows 10 Pro (64-bit), CZ</t>
  </si>
  <si>
    <t xml:space="preserve">min.: 1x PCIe x16, 1x PCIe x1	</t>
  </si>
  <si>
    <t xml:space="preserve">integrovaná se standardy IEEE 802.3 10/100/1000 Mbit/s, RJ45	</t>
  </si>
  <si>
    <t>min.: 1 x HDMI, 1 x DP, 4x USB 3.1 Gen 1 (z toho alespoň 2 x vpředu), 1 x RJ-45, univerzální audio jack vpředu, Bluetooth 4.1</t>
  </si>
  <si>
    <t>Zvuková karta</t>
  </si>
  <si>
    <t>intergrovaná HD Audio</t>
  </si>
  <si>
    <t>WiFi karta</t>
  </si>
  <si>
    <t>integrovaná, se standardy IEEE 802.11 ac/n/g/b/a</t>
  </si>
  <si>
    <t>Klávesnice + myš</t>
  </si>
  <si>
    <t xml:space="preserve">Monitor           </t>
  </si>
  <si>
    <t>2560 × 1440 px 60Hz</t>
  </si>
  <si>
    <t>23,8 "</t>
  </si>
  <si>
    <t>Technologie obrazu</t>
  </si>
  <si>
    <t>LCD LED</t>
  </si>
  <si>
    <t>Poměr stran</t>
  </si>
  <si>
    <t>16:9</t>
  </si>
  <si>
    <t>Jas</t>
  </si>
  <si>
    <t>300 cd/m2</t>
  </si>
  <si>
    <t>Kontrast</t>
  </si>
  <si>
    <t>1000:1</t>
  </si>
  <si>
    <t>Vstupy/Výstupy</t>
  </si>
  <si>
    <t>Doba odezvy</t>
  </si>
  <si>
    <t>5 ms</t>
  </si>
  <si>
    <t>Grafické vstupy</t>
  </si>
  <si>
    <t>Povrch displeje</t>
  </si>
  <si>
    <t>antireflexní</t>
  </si>
  <si>
    <t>Výbava</t>
  </si>
  <si>
    <t>USB Hub</t>
  </si>
  <si>
    <t>Další vlastnosti</t>
  </si>
  <si>
    <t>pivot, nastavitelná výška</t>
  </si>
  <si>
    <t>16 GB DDR4, s možností rozšíření nejméně na 32 GB</t>
  </si>
  <si>
    <t>Displej</t>
  </si>
  <si>
    <t>13,9" - 14,1", min. 1920 x 1080 obrazových bodů (Full HD), LED, antireflexní nebo matný</t>
  </si>
  <si>
    <t xml:space="preserve">min. 512 GB SSD M.2 2280 </t>
  </si>
  <si>
    <t xml:space="preserve">min. 1x USB 3.1 Type C gen 2 s funkcí napájení a DisplayPort, 3x USB 3.1, HDMI, RJ-45 (GLAN) </t>
  </si>
  <si>
    <t>Počet podporovaných monitorů</t>
  </si>
  <si>
    <t>min. 2 x FHD při 60Hz</t>
  </si>
  <si>
    <t>nejméně 2</t>
  </si>
  <si>
    <t>Další vybavení</t>
  </si>
  <si>
    <t xml:space="preserve">Klávesnice </t>
  </si>
  <si>
    <t>CZ/US, touchpad, odolná proti polití, podsvícená</t>
  </si>
  <si>
    <t>integrované, minimálně 4.2</t>
  </si>
  <si>
    <t>uSD nebo SD</t>
  </si>
  <si>
    <t xml:space="preserve">integrovaná se standardy IEEE 802.3 10/100/1000 Mbit/s, RJ45, wake on LAN </t>
  </si>
  <si>
    <t>Požadavky na dokovací stanici</t>
  </si>
  <si>
    <t>možnost dokování přes dokovací konektor nebo USB-C</t>
  </si>
  <si>
    <t xml:space="preserve">min. 1 GB SSD M.2 2280 </t>
  </si>
  <si>
    <t>integrovaná, výkon min. 1 550 bodů (dle PassMark - G3D Mark) http://www.videocardbenchmark.net, podpora pro dva monitory souběžně</t>
  </si>
  <si>
    <t xml:space="preserve">klávesnice USB CZ/US, včetně numerické části - min. 101 kláves, myš optická s kolečkem, od stejného výrobce jako základní sestava                </t>
  </si>
  <si>
    <t>Provedení case</t>
  </si>
  <si>
    <t>na stůl či pod monitor, rozměry cca (Š x V x H): 20 x 4 x 20 cm</t>
  </si>
  <si>
    <t>integrovaná, výkon min. 1 050 bodů (dle PassMark - G3D Mark) http://www.videocardbenchmark.net, podpora pro dva monitory souběžně</t>
  </si>
  <si>
    <t>Určení</t>
  </si>
  <si>
    <t>pro 5,25" pozici</t>
  </si>
  <si>
    <t>Konektory výstup</t>
  </si>
  <si>
    <t>USB-A 3.1 Gen 1, 2 x</t>
  </si>
  <si>
    <t>1x interní MB USB 3.0 konektor</t>
  </si>
  <si>
    <t>Propojení PC</t>
  </si>
  <si>
    <t>pro 3,5" pozici</t>
  </si>
  <si>
    <t>24 měs.</t>
  </si>
  <si>
    <t xml:space="preserve">výkon min. 6250 bodů (dle PassMark - CPU Mark) http://www.cpubenchmark.net, </t>
  </si>
  <si>
    <t>Tablet</t>
  </si>
  <si>
    <t xml:space="preserve">min. 10,1 " </t>
  </si>
  <si>
    <t xml:space="preserve">Interní paměť </t>
  </si>
  <si>
    <t>min. 32 GB</t>
  </si>
  <si>
    <t>Rozšiřitelná paměť</t>
  </si>
  <si>
    <t xml:space="preserve">slot pro kartu MicroSD </t>
  </si>
  <si>
    <t>min. 1920 × 1200 px</t>
  </si>
  <si>
    <t>Bluetooth, USB-C, Wi-Fi</t>
  </si>
  <si>
    <t>min. 3 GB</t>
  </si>
  <si>
    <t>IPS, matný</t>
  </si>
  <si>
    <t>výkon min. 11460 bodů (dle PassMark - CPU Mark) http://www.cpubenchmark.net, počet jader min. 6, Cache 12 MB, automatické přetaktování, HyperThreading, podpora virtualizace</t>
  </si>
  <si>
    <t>min. 16 GB (technologie DDR4 )  2 666 MHz,  celkový počet slotů 2x, osazen 1x, ne Optane</t>
  </si>
  <si>
    <t>integrovaná, výkon min. 1 550 bodů (dle PassMark - G3D Mark) http://www.videocardbenchmark.net</t>
  </si>
  <si>
    <t>interní čtečka paměťových karet</t>
  </si>
  <si>
    <t>Příloha ke kupní smlouvě - Technická specifikace k VZ "Dodávka výpočetní techniky a příslušenství"</t>
  </si>
  <si>
    <t>Předpokládaná hodnota celkem v Kč bez DPH</t>
  </si>
  <si>
    <t>Nabídková cena za kus v Kč bez DPH</t>
  </si>
  <si>
    <t>Nabídková cena celkem v Kč bez DPH</t>
  </si>
  <si>
    <t>POŽADOVANÁ HODNOTA</t>
  </si>
  <si>
    <t>Celková cena v Kč bez DPH</t>
  </si>
  <si>
    <t>Celková cena v Kč včetně DPH</t>
  </si>
  <si>
    <t>Položka</t>
  </si>
  <si>
    <t>Předpokládaná hodnota za ks</t>
  </si>
  <si>
    <t xml:space="preserve">výkon min. 8170 bodů (dle PassMark - CPU Mark) http://www.cpubenchmark.net, </t>
  </si>
  <si>
    <t>HDMI 1.4, DisplayPort</t>
  </si>
  <si>
    <t>Notebook 1</t>
  </si>
  <si>
    <t>Servis typu ,,do následujícího pracovního dne" po dobu min. 36 měsíců na celou sestavu. Prodloužená záruka nad 12 měsíců musí být poskytnuta přímo výrobcem zařízení a musí být ověřitelná na veřejně přístupném místě. Servisní střediska pokrývající celé území ČR.</t>
  </si>
  <si>
    <t>Notebook 2</t>
  </si>
  <si>
    <t>USB panel 1</t>
  </si>
  <si>
    <t>USB panel 2</t>
  </si>
  <si>
    <t>Notebook 3</t>
  </si>
  <si>
    <t>min. 3 x USB 3.2 Gen 1 (USB 3.0), RJ-45 (LAN), Combo Audio Jack, Thunderbolt 3 (USB-C), 1 x HDMI</t>
  </si>
  <si>
    <t>20100230 OJS (Faktura č. 2)</t>
  </si>
  <si>
    <t>20100215 ODZ (Faktura č. 1)</t>
  </si>
  <si>
    <t>20100215 ODZ  (Faktura č. 1)</t>
  </si>
  <si>
    <t>20100219 ODZ (Faktura č. 1)</t>
  </si>
  <si>
    <t>20100271 OJS (Faktura č. 1)</t>
  </si>
  <si>
    <t>podpis oprávněné osoby jednat za dodavatele</t>
  </si>
  <si>
    <t>Č. OBJEDNÁVKY ÚJF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</si>
</sst>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\ &quot;Kč&quot;"/>
    <numFmt numFmtId="166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</font>
    <font>
      <b/>
      <sz val="11"/>
      <color theme="1"/>
      <name val="Calibri"/>
    </font>
    <font>
      <sz val="11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theme="1"/>
      <name val="Calibri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2" borderId="3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7" fillId="0" borderId="9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2" borderId="17" xfId="0" applyFont="1" applyFill="1" applyBorder="1"/>
    <xf numFmtId="0" fontId="7" fillId="0" borderId="9" xfId="0" applyFont="1" applyFill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Border="1" applyAlignment="1"/>
    <xf numFmtId="0" fontId="8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wrapText="1"/>
    </xf>
    <xf numFmtId="0" fontId="11" fillId="0" borderId="0" xfId="0" applyFont="1" applyAlignment="1"/>
    <xf numFmtId="0" fontId="12" fillId="0" borderId="0" xfId="0" applyFont="1" applyAlignment="1">
      <alignment vertical="top"/>
    </xf>
    <xf numFmtId="0" fontId="0" fillId="0" borderId="24" xfId="0" applyFont="1" applyBorder="1" applyAlignment="1">
      <alignment vertical="center"/>
    </xf>
    <xf numFmtId="0" fontId="0" fillId="0" borderId="3" xfId="0" applyFont="1" applyBorder="1" applyAlignment="1"/>
    <xf numFmtId="0" fontId="0" fillId="0" borderId="7" xfId="0" applyFont="1" applyBorder="1" applyAlignment="1">
      <alignment wrapText="1"/>
    </xf>
    <xf numFmtId="0" fontId="0" fillId="0" borderId="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13" fillId="0" borderId="0" xfId="0" applyFont="1" applyAlignment="1"/>
    <xf numFmtId="0" fontId="0" fillId="0" borderId="3" xfId="0" applyFont="1" applyBorder="1"/>
    <xf numFmtId="0" fontId="12" fillId="0" borderId="0" xfId="0" applyFont="1"/>
    <xf numFmtId="0" fontId="0" fillId="0" borderId="3" xfId="0" applyFont="1" applyBorder="1" applyAlignment="1">
      <alignment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/>
    <xf numFmtId="0" fontId="0" fillId="0" borderId="0" xfId="0" applyFont="1" applyAlignment="1"/>
    <xf numFmtId="0" fontId="7" fillId="0" borderId="24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7" fillId="0" borderId="3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0" fillId="0" borderId="0" xfId="0" applyFont="1" applyAlignment="1"/>
    <xf numFmtId="0" fontId="0" fillId="2" borderId="6" xfId="0" applyFont="1" applyFill="1" applyBorder="1"/>
    <xf numFmtId="3" fontId="0" fillId="0" borderId="0" xfId="0" applyNumberFormat="1" applyFont="1" applyBorder="1"/>
    <xf numFmtId="0" fontId="1" fillId="0" borderId="26" xfId="0" applyFont="1" applyBorder="1" applyAlignment="1">
      <alignment vertical="center"/>
    </xf>
    <xf numFmtId="0" fontId="5" fillId="0" borderId="27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wrapText="1"/>
    </xf>
    <xf numFmtId="0" fontId="14" fillId="0" borderId="0" xfId="0" applyFont="1" applyFill="1"/>
    <xf numFmtId="0" fontId="15" fillId="3" borderId="3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4" xfId="0" applyFont="1" applyBorder="1" applyAlignment="1"/>
    <xf numFmtId="166" fontId="0" fillId="9" borderId="38" xfId="0" applyNumberFormat="1" applyFont="1" applyFill="1" applyBorder="1"/>
    <xf numFmtId="0" fontId="10" fillId="0" borderId="12" xfId="0" applyFont="1" applyBorder="1" applyAlignment="1"/>
    <xf numFmtId="166" fontId="19" fillId="10" borderId="38" xfId="0" applyNumberFormat="1" applyFont="1" applyFill="1" applyBorder="1" applyAlignment="1">
      <alignment horizontal="center"/>
    </xf>
    <xf numFmtId="166" fontId="19" fillId="10" borderId="41" xfId="0" applyNumberFormat="1" applyFont="1" applyFill="1" applyBorder="1" applyAlignment="1"/>
    <xf numFmtId="166" fontId="19" fillId="10" borderId="42" xfId="0" applyNumberFormat="1" applyFont="1" applyFill="1" applyBorder="1" applyAlignment="1">
      <alignment horizontal="center"/>
    </xf>
    <xf numFmtId="166" fontId="19" fillId="10" borderId="45" xfId="0" applyNumberFormat="1" applyFont="1" applyFill="1" applyBorder="1" applyAlignment="1">
      <alignment horizontal="center"/>
    </xf>
    <xf numFmtId="166" fontId="19" fillId="10" borderId="46" xfId="0" applyNumberFormat="1" applyFont="1" applyFill="1" applyBorder="1" applyAlignment="1"/>
    <xf numFmtId="166" fontId="19" fillId="10" borderId="47" xfId="0" applyNumberFormat="1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0" fillId="7" borderId="38" xfId="0" applyFont="1" applyFill="1" applyBorder="1"/>
    <xf numFmtId="166" fontId="0" fillId="7" borderId="38" xfId="0" applyNumberFormat="1" applyFont="1" applyFill="1" applyBorder="1"/>
    <xf numFmtId="0" fontId="4" fillId="5" borderId="7" xfId="0" applyFont="1" applyFill="1" applyBorder="1" applyAlignment="1">
      <alignment vertical="center"/>
    </xf>
    <xf numFmtId="6" fontId="6" fillId="6" borderId="48" xfId="0" applyNumberFormat="1" applyFont="1" applyFill="1" applyBorder="1" applyAlignment="1">
      <alignment wrapText="1"/>
    </xf>
    <xf numFmtId="0" fontId="6" fillId="5" borderId="48" xfId="0" applyFont="1" applyFill="1" applyBorder="1" applyAlignment="1">
      <alignment horizontal="center" vertical="center" wrapText="1"/>
    </xf>
    <xf numFmtId="0" fontId="10" fillId="0" borderId="11" xfId="0" applyFont="1" applyBorder="1" applyAlignment="1"/>
    <xf numFmtId="164" fontId="9" fillId="6" borderId="6" xfId="0" applyNumberFormat="1" applyFont="1" applyFill="1" applyBorder="1" applyAlignment="1">
      <alignment wrapText="1"/>
    </xf>
    <xf numFmtId="0" fontId="2" fillId="0" borderId="51" xfId="0" applyFont="1" applyBorder="1" applyAlignment="1">
      <alignment vertical="center"/>
    </xf>
    <xf numFmtId="0" fontId="5" fillId="0" borderId="51" xfId="0" applyFont="1" applyBorder="1" applyAlignment="1">
      <alignment vertical="top" wrapText="1"/>
    </xf>
    <xf numFmtId="0" fontId="4" fillId="5" borderId="52" xfId="0" applyFont="1" applyFill="1" applyBorder="1" applyAlignment="1">
      <alignment vertical="center"/>
    </xf>
    <xf numFmtId="6" fontId="9" fillId="6" borderId="32" xfId="0" applyNumberFormat="1" applyFont="1" applyFill="1" applyBorder="1" applyAlignment="1">
      <alignment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0" fillId="7" borderId="36" xfId="0" applyFont="1" applyFill="1" applyBorder="1"/>
    <xf numFmtId="166" fontId="0" fillId="7" borderId="36" xfId="0" applyNumberFormat="1" applyFont="1" applyFill="1" applyBorder="1"/>
    <xf numFmtId="166" fontId="0" fillId="9" borderId="36" xfId="0" applyNumberFormat="1" applyFont="1" applyFill="1" applyBorder="1"/>
    <xf numFmtId="0" fontId="0" fillId="0" borderId="0" xfId="0" applyFont="1" applyBorder="1"/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wrapText="1"/>
    </xf>
    <xf numFmtId="0" fontId="8" fillId="8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/>
    <xf numFmtId="0" fontId="0" fillId="0" borderId="4" xfId="0" applyFont="1" applyBorder="1"/>
    <xf numFmtId="0" fontId="0" fillId="0" borderId="51" xfId="0" applyFont="1" applyBorder="1" applyAlignment="1">
      <alignment vertical="center"/>
    </xf>
    <xf numFmtId="0" fontId="0" fillId="2" borderId="51" xfId="0" applyFont="1" applyFill="1" applyBorder="1"/>
    <xf numFmtId="0" fontId="0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2" borderId="11" xfId="0" applyFont="1" applyFill="1" applyBorder="1"/>
    <xf numFmtId="0" fontId="0" fillId="0" borderId="0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17" xfId="0" applyFont="1" applyBorder="1" applyAlignment="1">
      <alignment wrapText="1"/>
    </xf>
    <xf numFmtId="0" fontId="9" fillId="6" borderId="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/>
    </xf>
    <xf numFmtId="164" fontId="9" fillId="6" borderId="20" xfId="0" applyNumberFormat="1" applyFont="1" applyFill="1" applyBorder="1" applyAlignment="1">
      <alignment wrapText="1"/>
    </xf>
    <xf numFmtId="0" fontId="9" fillId="6" borderId="20" xfId="0" applyFont="1" applyFill="1" applyBorder="1" applyAlignment="1">
      <alignment horizontal="center" vertical="center" wrapText="1"/>
    </xf>
    <xf numFmtId="0" fontId="0" fillId="7" borderId="37" xfId="0" applyFont="1" applyFill="1" applyBorder="1"/>
    <xf numFmtId="166" fontId="0" fillId="7" borderId="37" xfId="0" applyNumberFormat="1" applyFont="1" applyFill="1" applyBorder="1"/>
    <xf numFmtId="166" fontId="0" fillId="9" borderId="37" xfId="0" applyNumberFormat="1" applyFont="1" applyFill="1" applyBorder="1"/>
    <xf numFmtId="0" fontId="0" fillId="2" borderId="28" xfId="0" applyFont="1" applyFill="1" applyBorder="1"/>
    <xf numFmtId="3" fontId="0" fillId="0" borderId="50" xfId="0" applyNumberFormat="1" applyFont="1" applyBorder="1"/>
    <xf numFmtId="0" fontId="0" fillId="0" borderId="40" xfId="0" applyFont="1" applyBorder="1" applyAlignment="1"/>
    <xf numFmtId="0" fontId="0" fillId="2" borderId="22" xfId="0" applyFont="1" applyFill="1" applyBorder="1"/>
    <xf numFmtId="0" fontId="0" fillId="2" borderId="54" xfId="0" applyFont="1" applyFill="1" applyBorder="1"/>
    <xf numFmtId="0" fontId="7" fillId="0" borderId="4" xfId="0" applyFont="1" applyBorder="1" applyAlignment="1"/>
    <xf numFmtId="164" fontId="9" fillId="6" borderId="19" xfId="0" applyNumberFormat="1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wrapText="1"/>
    </xf>
    <xf numFmtId="0" fontId="7" fillId="0" borderId="9" xfId="0" applyFont="1" applyBorder="1" applyAlignment="1">
      <alignment vertical="top" wrapText="1"/>
    </xf>
    <xf numFmtId="166" fontId="0" fillId="9" borderId="56" xfId="0" applyNumberFormat="1" applyFont="1" applyFill="1" applyBorder="1"/>
    <xf numFmtId="3" fontId="0" fillId="0" borderId="58" xfId="0" applyNumberFormat="1" applyFont="1" applyBorder="1"/>
    <xf numFmtId="3" fontId="0" fillId="0" borderId="60" xfId="0" applyNumberFormat="1" applyFont="1" applyBorder="1"/>
    <xf numFmtId="166" fontId="0" fillId="9" borderId="62" xfId="0" applyNumberFormat="1" applyFont="1" applyFill="1" applyBorder="1"/>
    <xf numFmtId="166" fontId="0" fillId="9" borderId="42" xfId="0" applyNumberFormat="1" applyFont="1" applyFill="1" applyBorder="1"/>
    <xf numFmtId="0" fontId="7" fillId="0" borderId="53" xfId="0" applyFont="1" applyBorder="1"/>
    <xf numFmtId="0" fontId="0" fillId="0" borderId="53" xfId="0" applyFont="1" applyBorder="1" applyAlignment="1"/>
    <xf numFmtId="0" fontId="0" fillId="0" borderId="67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10" fillId="0" borderId="67" xfId="0" applyFont="1" applyBorder="1" applyAlignment="1"/>
    <xf numFmtId="0" fontId="10" fillId="0" borderId="21" xfId="0" applyFont="1" applyBorder="1" applyAlignment="1"/>
    <xf numFmtId="3" fontId="0" fillId="0" borderId="53" xfId="0" applyNumberFormat="1" applyFont="1" applyBorder="1" applyAlignment="1">
      <alignment horizontal="center"/>
    </xf>
    <xf numFmtId="3" fontId="0" fillId="0" borderId="6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0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19" fillId="10" borderId="39" xfId="0" applyFont="1" applyFill="1" applyBorder="1" applyAlignment="1">
      <alignment horizontal="center"/>
    </xf>
    <xf numFmtId="0" fontId="19" fillId="10" borderId="40" xfId="0" applyFont="1" applyFill="1" applyBorder="1" applyAlignment="1">
      <alignment horizontal="center"/>
    </xf>
    <xf numFmtId="0" fontId="4" fillId="0" borderId="6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/>
    </xf>
    <xf numFmtId="0" fontId="19" fillId="10" borderId="44" xfId="0" applyFont="1" applyFill="1" applyBorder="1" applyAlignment="1">
      <alignment horizontal="center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center" wrapText="1"/>
    </xf>
    <xf numFmtId="0" fontId="16" fillId="3" borderId="18" xfId="0" applyFont="1" applyFill="1" applyBorder="1" applyAlignment="1">
      <alignment wrapText="1"/>
    </xf>
    <xf numFmtId="165" fontId="15" fillId="3" borderId="33" xfId="0" applyNumberFormat="1" applyFont="1" applyFill="1" applyBorder="1" applyAlignment="1">
      <alignment horizontal="center" vertical="center" wrapText="1"/>
    </xf>
    <xf numFmtId="165" fontId="15" fillId="3" borderId="35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0" fillId="0" borderId="57" xfId="0" applyFont="1" applyBorder="1"/>
    <xf numFmtId="0" fontId="10" fillId="0" borderId="59" xfId="0" applyFont="1" applyBorder="1"/>
    <xf numFmtId="0" fontId="10" fillId="0" borderId="5" xfId="0" applyFont="1" applyBorder="1"/>
    <xf numFmtId="0" fontId="10" fillId="0" borderId="10" xfId="0" applyFont="1" applyBorder="1"/>
    <xf numFmtId="0" fontId="10" fillId="0" borderId="6" xfId="0" applyFont="1" applyBorder="1"/>
    <xf numFmtId="0" fontId="10" fillId="0" borderId="1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4"/>
  <sheetViews>
    <sheetView showGridLines="0" tabSelected="1" zoomScale="90" zoomScaleNormal="90" workbookViewId="0">
      <selection activeCell="F20" sqref="F20"/>
    </sheetView>
  </sheetViews>
  <sheetFormatPr defaultColWidth="14.42578125" defaultRowHeight="15" x14ac:dyDescent="0.25"/>
  <cols>
    <col min="1" max="1" width="14.28515625" customWidth="1"/>
    <col min="2" max="2" width="25.85546875" customWidth="1"/>
    <col min="3" max="3" width="59.7109375" customWidth="1"/>
    <col min="4" max="4" width="13.85546875" customWidth="1"/>
    <col min="5" max="5" width="5.28515625" style="8" customWidth="1"/>
    <col min="6" max="6" width="26.85546875" customWidth="1"/>
    <col min="7" max="7" width="24.28515625" style="49" customWidth="1"/>
    <col min="8" max="8" width="15.5703125" customWidth="1"/>
    <col min="9" max="9" width="17.7109375" customWidth="1"/>
    <col min="10" max="29" width="8.7109375" customWidth="1"/>
  </cols>
  <sheetData>
    <row r="1" spans="1:26" ht="23.25" x14ac:dyDescent="0.35">
      <c r="A1" s="56" t="s">
        <v>119</v>
      </c>
      <c r="B1" s="1"/>
      <c r="D1" s="2"/>
      <c r="E1" s="2"/>
    </row>
    <row r="2" spans="1:26" ht="15.75" thickBot="1" x14ac:dyDescent="0.3">
      <c r="A2" s="3"/>
      <c r="D2" s="2"/>
      <c r="E2" s="2"/>
    </row>
    <row r="3" spans="1:26" x14ac:dyDescent="0.25">
      <c r="A3" s="184" t="s">
        <v>0</v>
      </c>
      <c r="B3" s="185"/>
      <c r="C3" s="186"/>
      <c r="D3" s="178" t="s">
        <v>143</v>
      </c>
      <c r="E3" s="182" t="s">
        <v>8</v>
      </c>
      <c r="F3" s="176" t="s">
        <v>1</v>
      </c>
      <c r="G3" s="176" t="s">
        <v>120</v>
      </c>
      <c r="H3" s="180" t="s">
        <v>121</v>
      </c>
      <c r="I3" s="180" t="s">
        <v>122</v>
      </c>
    </row>
    <row r="4" spans="1:26" ht="20.25" customHeight="1" thickBot="1" x14ac:dyDescent="0.3">
      <c r="A4" s="57" t="s">
        <v>126</v>
      </c>
      <c r="B4" s="58" t="s">
        <v>2</v>
      </c>
      <c r="C4" s="58" t="s">
        <v>123</v>
      </c>
      <c r="D4" s="179"/>
      <c r="E4" s="183"/>
      <c r="F4" s="177"/>
      <c r="G4" s="187"/>
      <c r="H4" s="181"/>
      <c r="I4" s="181"/>
    </row>
    <row r="5" spans="1:26" s="19" customFormat="1" x14ac:dyDescent="0.25">
      <c r="A5" s="188" t="s">
        <v>37</v>
      </c>
      <c r="B5" s="80" t="s">
        <v>127</v>
      </c>
      <c r="C5" s="81">
        <v>18000</v>
      </c>
      <c r="D5" s="82"/>
      <c r="E5" s="83">
        <v>2</v>
      </c>
      <c r="F5" s="84"/>
      <c r="G5" s="85">
        <f>SUM(C5*E5)</f>
        <v>36000</v>
      </c>
      <c r="H5" s="86"/>
      <c r="I5" s="124">
        <f>SUM(H5*E5)</f>
        <v>0</v>
      </c>
      <c r="J5" s="21"/>
      <c r="R5" s="17"/>
      <c r="V5" s="18"/>
      <c r="Z5" s="17"/>
    </row>
    <row r="6" spans="1:26" ht="30" x14ac:dyDescent="0.25">
      <c r="A6" s="189"/>
      <c r="B6" s="22" t="s">
        <v>3</v>
      </c>
      <c r="C6" s="7" t="s">
        <v>128</v>
      </c>
      <c r="D6" s="165" t="s">
        <v>138</v>
      </c>
      <c r="E6" s="148"/>
      <c r="F6" s="5"/>
      <c r="G6" s="134"/>
      <c r="H6" s="51"/>
      <c r="I6" s="125"/>
      <c r="J6" s="24"/>
    </row>
    <row r="7" spans="1:26" ht="45" x14ac:dyDescent="0.25">
      <c r="A7" s="189"/>
      <c r="B7" s="22" t="s">
        <v>4</v>
      </c>
      <c r="C7" s="23" t="s">
        <v>91</v>
      </c>
      <c r="D7" s="191"/>
      <c r="E7" s="193"/>
      <c r="F7" s="5"/>
      <c r="G7" s="60"/>
      <c r="H7" s="51"/>
      <c r="I7" s="125"/>
      <c r="J7" s="9"/>
    </row>
    <row r="8" spans="1:26" x14ac:dyDescent="0.25">
      <c r="A8" s="189"/>
      <c r="B8" s="22" t="s">
        <v>38</v>
      </c>
      <c r="C8" s="23" t="s">
        <v>39</v>
      </c>
      <c r="D8" s="191"/>
      <c r="E8" s="193"/>
      <c r="F8" s="5"/>
      <c r="G8" s="60"/>
      <c r="H8" s="51"/>
      <c r="I8" s="125"/>
      <c r="J8" s="25"/>
    </row>
    <row r="9" spans="1:26" x14ac:dyDescent="0.25">
      <c r="A9" s="189"/>
      <c r="B9" s="26" t="s">
        <v>11</v>
      </c>
      <c r="C9" s="23" t="s">
        <v>40</v>
      </c>
      <c r="D9" s="191"/>
      <c r="E9" s="193"/>
      <c r="F9" s="5"/>
      <c r="G9" s="60"/>
      <c r="H9" s="51"/>
      <c r="I9" s="125"/>
      <c r="J9" s="25"/>
    </row>
    <row r="10" spans="1:26" x14ac:dyDescent="0.25">
      <c r="A10" s="189"/>
      <c r="B10" s="22" t="s">
        <v>41</v>
      </c>
      <c r="C10" s="23" t="s">
        <v>42</v>
      </c>
      <c r="D10" s="191"/>
      <c r="E10" s="193"/>
      <c r="F10" s="5"/>
      <c r="G10" s="60"/>
      <c r="H10" s="51"/>
      <c r="I10" s="125"/>
      <c r="J10" s="9"/>
    </row>
    <row r="11" spans="1:26" x14ac:dyDescent="0.25">
      <c r="A11" s="189"/>
      <c r="B11" s="22" t="s">
        <v>43</v>
      </c>
      <c r="C11" s="27" t="s">
        <v>44</v>
      </c>
      <c r="D11" s="191"/>
      <c r="E11" s="193"/>
      <c r="F11" s="5"/>
      <c r="G11" s="60"/>
      <c r="H11" s="51"/>
      <c r="I11" s="125"/>
      <c r="J11" s="9"/>
    </row>
    <row r="12" spans="1:26" x14ac:dyDescent="0.25">
      <c r="A12" s="189"/>
      <c r="B12" s="87" t="s">
        <v>9</v>
      </c>
      <c r="C12" s="28" t="s">
        <v>26</v>
      </c>
      <c r="D12" s="191"/>
      <c r="E12" s="193"/>
      <c r="F12" s="5"/>
      <c r="G12" s="60"/>
      <c r="H12" s="51"/>
      <c r="I12" s="125"/>
      <c r="J12" s="2"/>
    </row>
    <row r="13" spans="1:26" x14ac:dyDescent="0.25">
      <c r="A13" s="189"/>
      <c r="B13" s="29" t="s">
        <v>27</v>
      </c>
      <c r="C13" s="29" t="s">
        <v>45</v>
      </c>
      <c r="D13" s="191"/>
      <c r="E13" s="193"/>
      <c r="F13" s="4"/>
      <c r="G13" s="60"/>
      <c r="H13" s="51"/>
      <c r="I13" s="125"/>
      <c r="J13" s="2"/>
    </row>
    <row r="14" spans="1:26" x14ac:dyDescent="0.25">
      <c r="A14" s="189"/>
      <c r="B14" s="29" t="s">
        <v>10</v>
      </c>
      <c r="C14" s="23" t="s">
        <v>46</v>
      </c>
      <c r="D14" s="191"/>
      <c r="E14" s="193"/>
      <c r="F14" s="4"/>
      <c r="G14" s="60"/>
      <c r="H14" s="51"/>
      <c r="I14" s="125"/>
      <c r="J14" s="2"/>
    </row>
    <row r="15" spans="1:26" ht="30" x14ac:dyDescent="0.25">
      <c r="A15" s="189"/>
      <c r="B15" s="29" t="s">
        <v>31</v>
      </c>
      <c r="C15" s="23" t="s">
        <v>47</v>
      </c>
      <c r="D15" s="191"/>
      <c r="E15" s="193"/>
      <c r="F15" s="4"/>
      <c r="G15" s="60"/>
      <c r="H15" s="51"/>
      <c r="I15" s="125"/>
      <c r="J15" s="2"/>
    </row>
    <row r="16" spans="1:26" x14ac:dyDescent="0.25">
      <c r="A16" s="189"/>
      <c r="B16" s="26" t="s">
        <v>48</v>
      </c>
      <c r="C16" s="23" t="s">
        <v>49</v>
      </c>
      <c r="D16" s="191"/>
      <c r="E16" s="193"/>
      <c r="F16" s="4"/>
      <c r="G16" s="60"/>
      <c r="H16" s="51"/>
      <c r="I16" s="125"/>
      <c r="J16" s="2"/>
    </row>
    <row r="17" spans="1:10" x14ac:dyDescent="0.25">
      <c r="A17" s="189"/>
      <c r="B17" s="26" t="s">
        <v>50</v>
      </c>
      <c r="C17" s="23" t="s">
        <v>51</v>
      </c>
      <c r="D17" s="191"/>
      <c r="E17" s="193"/>
      <c r="F17" s="4"/>
      <c r="G17" s="60"/>
      <c r="H17" s="51"/>
      <c r="I17" s="125"/>
      <c r="J17" s="2"/>
    </row>
    <row r="18" spans="1:10" ht="45" x14ac:dyDescent="0.25">
      <c r="A18" s="189"/>
      <c r="B18" s="26" t="s">
        <v>52</v>
      </c>
      <c r="C18" s="34" t="s">
        <v>92</v>
      </c>
      <c r="D18" s="191"/>
      <c r="E18" s="193"/>
      <c r="F18" s="4"/>
      <c r="G18" s="60"/>
      <c r="H18" s="51"/>
      <c r="I18" s="125"/>
      <c r="J18" s="2"/>
    </row>
    <row r="19" spans="1:10" x14ac:dyDescent="0.25">
      <c r="A19" s="189"/>
      <c r="B19" s="38" t="s">
        <v>93</v>
      </c>
      <c r="C19" s="39" t="s">
        <v>94</v>
      </c>
      <c r="D19" s="191"/>
      <c r="E19" s="193"/>
      <c r="F19" s="4"/>
      <c r="G19" s="60"/>
      <c r="H19" s="51"/>
      <c r="I19" s="125"/>
      <c r="J19" s="2"/>
    </row>
    <row r="20" spans="1:10" s="49" customFormat="1" ht="75" x14ac:dyDescent="0.25">
      <c r="A20" s="189"/>
      <c r="B20" s="78" t="s">
        <v>7</v>
      </c>
      <c r="C20" s="79" t="s">
        <v>131</v>
      </c>
      <c r="D20" s="191"/>
      <c r="E20" s="193"/>
      <c r="F20" s="4"/>
      <c r="G20" s="60"/>
      <c r="H20" s="51"/>
      <c r="I20" s="125"/>
      <c r="J20" s="2"/>
    </row>
    <row r="21" spans="1:10" ht="45.75" thickBot="1" x14ac:dyDescent="0.3">
      <c r="A21" s="190"/>
      <c r="B21" s="88" t="s">
        <v>12</v>
      </c>
      <c r="C21" s="89" t="s">
        <v>13</v>
      </c>
      <c r="D21" s="192"/>
      <c r="E21" s="194"/>
      <c r="F21" s="13"/>
      <c r="G21" s="62"/>
      <c r="H21" s="114"/>
      <c r="I21" s="126"/>
      <c r="J21" s="2"/>
    </row>
    <row r="22" spans="1:10" s="16" customFormat="1" ht="15.75" thickTop="1" x14ac:dyDescent="0.25">
      <c r="A22" s="170" t="s">
        <v>53</v>
      </c>
      <c r="B22" s="107" t="s">
        <v>127</v>
      </c>
      <c r="C22" s="108">
        <v>5300</v>
      </c>
      <c r="D22" s="109"/>
      <c r="E22" s="109">
        <v>1</v>
      </c>
      <c r="F22" s="110"/>
      <c r="G22" s="111">
        <f>SUM(C22*E22)</f>
        <v>5300</v>
      </c>
      <c r="H22" s="112"/>
      <c r="I22" s="127">
        <f>SUM(H22*E22)</f>
        <v>0</v>
      </c>
      <c r="J22" s="31"/>
    </row>
    <row r="23" spans="1:10" s="16" customFormat="1" x14ac:dyDescent="0.25">
      <c r="A23" s="171"/>
      <c r="B23" s="29" t="s">
        <v>6</v>
      </c>
      <c r="C23" s="32" t="s">
        <v>54</v>
      </c>
      <c r="D23" s="142" t="s">
        <v>139</v>
      </c>
      <c r="E23" s="173"/>
      <c r="F23" s="4"/>
      <c r="G23" s="134"/>
      <c r="H23" s="51"/>
      <c r="I23" s="125"/>
      <c r="J23" s="33"/>
    </row>
    <row r="24" spans="1:10" s="16" customFormat="1" x14ac:dyDescent="0.25">
      <c r="A24" s="171"/>
      <c r="B24" s="32" t="s">
        <v>5</v>
      </c>
      <c r="C24" s="23" t="s">
        <v>55</v>
      </c>
      <c r="D24" s="143"/>
      <c r="E24" s="174"/>
      <c r="F24" s="4"/>
      <c r="G24" s="60"/>
      <c r="H24" s="51"/>
      <c r="I24" s="125"/>
      <c r="J24" s="19"/>
    </row>
    <row r="25" spans="1:10" x14ac:dyDescent="0.25">
      <c r="A25" s="171"/>
      <c r="B25" s="32" t="s">
        <v>56</v>
      </c>
      <c r="C25" s="87" t="s">
        <v>57</v>
      </c>
      <c r="D25" s="143"/>
      <c r="E25" s="174"/>
      <c r="F25" s="4"/>
      <c r="G25" s="60"/>
      <c r="H25" s="51"/>
      <c r="I25" s="125"/>
      <c r="J25" s="19"/>
    </row>
    <row r="26" spans="1:10" x14ac:dyDescent="0.25">
      <c r="A26" s="171"/>
      <c r="B26" s="34" t="s">
        <v>58</v>
      </c>
      <c r="C26" s="35" t="s">
        <v>59</v>
      </c>
      <c r="D26" s="143"/>
      <c r="E26" s="174"/>
      <c r="F26" s="4"/>
      <c r="G26" s="60"/>
      <c r="H26" s="51"/>
      <c r="I26" s="125"/>
      <c r="J26" s="19"/>
    </row>
    <row r="27" spans="1:10" x14ac:dyDescent="0.25">
      <c r="A27" s="171"/>
      <c r="B27" s="29" t="s">
        <v>60</v>
      </c>
      <c r="C27" s="87" t="s">
        <v>61</v>
      </c>
      <c r="D27" s="143"/>
      <c r="E27" s="174"/>
      <c r="F27" s="4"/>
      <c r="G27" s="60"/>
      <c r="H27" s="51"/>
      <c r="I27" s="125"/>
      <c r="J27" s="19"/>
    </row>
    <row r="28" spans="1:10" x14ac:dyDescent="0.25">
      <c r="A28" s="171"/>
      <c r="B28" s="29" t="s">
        <v>62</v>
      </c>
      <c r="C28" s="36" t="s">
        <v>63</v>
      </c>
      <c r="D28" s="143"/>
      <c r="E28" s="174"/>
      <c r="F28" s="4"/>
      <c r="G28" s="60"/>
      <c r="H28" s="51"/>
      <c r="I28" s="125"/>
      <c r="J28" s="19"/>
    </row>
    <row r="29" spans="1:10" x14ac:dyDescent="0.25">
      <c r="A29" s="171"/>
      <c r="B29" s="29" t="s">
        <v>64</v>
      </c>
      <c r="C29" s="87" t="s">
        <v>32</v>
      </c>
      <c r="D29" s="143"/>
      <c r="E29" s="174"/>
      <c r="F29" s="4"/>
      <c r="G29" s="60"/>
      <c r="H29" s="51"/>
      <c r="I29" s="125"/>
      <c r="J29" s="19"/>
    </row>
    <row r="30" spans="1:10" x14ac:dyDescent="0.25">
      <c r="A30" s="171"/>
      <c r="B30" s="29" t="s">
        <v>65</v>
      </c>
      <c r="C30" s="32" t="s">
        <v>66</v>
      </c>
      <c r="D30" s="143"/>
      <c r="E30" s="174"/>
      <c r="F30" s="4"/>
      <c r="G30" s="60"/>
      <c r="H30" s="51"/>
      <c r="I30" s="125"/>
      <c r="J30" s="19"/>
    </row>
    <row r="31" spans="1:10" x14ac:dyDescent="0.25">
      <c r="A31" s="171"/>
      <c r="B31" s="32" t="s">
        <v>67</v>
      </c>
      <c r="C31" s="93" t="s">
        <v>129</v>
      </c>
      <c r="D31" s="143"/>
      <c r="E31" s="174"/>
      <c r="F31" s="4"/>
      <c r="G31" s="60"/>
      <c r="H31" s="51"/>
      <c r="I31" s="125"/>
      <c r="J31" s="19"/>
    </row>
    <row r="32" spans="1:10" x14ac:dyDescent="0.25">
      <c r="A32" s="171"/>
      <c r="B32" s="29" t="s">
        <v>68</v>
      </c>
      <c r="C32" s="32" t="s">
        <v>69</v>
      </c>
      <c r="D32" s="143"/>
      <c r="E32" s="174"/>
      <c r="F32" s="4"/>
      <c r="G32" s="60"/>
      <c r="H32" s="51"/>
      <c r="I32" s="125"/>
      <c r="J32" s="19"/>
    </row>
    <row r="33" spans="1:10" x14ac:dyDescent="0.25">
      <c r="A33" s="171"/>
      <c r="B33" s="94" t="s">
        <v>70</v>
      </c>
      <c r="C33" s="27" t="s">
        <v>71</v>
      </c>
      <c r="D33" s="143"/>
      <c r="E33" s="174"/>
      <c r="F33" s="4"/>
      <c r="G33" s="60"/>
      <c r="H33" s="51"/>
      <c r="I33" s="125"/>
      <c r="J33" s="2"/>
    </row>
    <row r="34" spans="1:10" x14ac:dyDescent="0.25">
      <c r="A34" s="171"/>
      <c r="B34" s="29" t="s">
        <v>72</v>
      </c>
      <c r="C34" s="23" t="s">
        <v>73</v>
      </c>
      <c r="D34" s="143"/>
      <c r="E34" s="174"/>
      <c r="F34" s="4"/>
      <c r="G34" s="60"/>
      <c r="H34" s="51"/>
      <c r="I34" s="125"/>
      <c r="J34" s="19"/>
    </row>
    <row r="35" spans="1:10" ht="75" x14ac:dyDescent="0.25">
      <c r="A35" s="171"/>
      <c r="B35" s="95" t="s">
        <v>7</v>
      </c>
      <c r="C35" s="79" t="s">
        <v>131</v>
      </c>
      <c r="D35" s="143"/>
      <c r="E35" s="174"/>
      <c r="F35" s="96"/>
      <c r="G35" s="60"/>
      <c r="H35" s="51"/>
      <c r="I35" s="125"/>
      <c r="J35" s="19"/>
    </row>
    <row r="36" spans="1:10" s="49" customFormat="1" ht="45.75" thickBot="1" x14ac:dyDescent="0.3">
      <c r="A36" s="172"/>
      <c r="B36" s="88" t="s">
        <v>12</v>
      </c>
      <c r="C36" s="89" t="s">
        <v>13</v>
      </c>
      <c r="D36" s="144"/>
      <c r="E36" s="175"/>
      <c r="F36" s="113"/>
      <c r="G36" s="135"/>
      <c r="H36" s="114"/>
      <c r="I36" s="126"/>
    </row>
    <row r="37" spans="1:10" ht="15.75" thickTop="1" x14ac:dyDescent="0.25">
      <c r="A37" s="154" t="s">
        <v>130</v>
      </c>
      <c r="B37" s="73" t="s">
        <v>127</v>
      </c>
      <c r="C37" s="77">
        <v>24000</v>
      </c>
      <c r="D37" s="69"/>
      <c r="E37" s="106">
        <v>2</v>
      </c>
      <c r="F37" s="71"/>
      <c r="G37" s="72">
        <f>SUM(C37*E37)</f>
        <v>48000</v>
      </c>
      <c r="H37" s="61"/>
      <c r="I37" s="128">
        <f>SUM(H37*E37)</f>
        <v>0</v>
      </c>
      <c r="J37" s="31"/>
    </row>
    <row r="38" spans="1:10" ht="30" x14ac:dyDescent="0.25">
      <c r="A38" s="189"/>
      <c r="B38" s="22" t="s">
        <v>3</v>
      </c>
      <c r="C38" s="7" t="s">
        <v>104</v>
      </c>
      <c r="D38" s="165" t="s">
        <v>139</v>
      </c>
      <c r="E38" s="90"/>
      <c r="F38" s="5"/>
      <c r="G38" s="134"/>
      <c r="H38" s="51"/>
      <c r="I38" s="125"/>
      <c r="J38" s="24"/>
    </row>
    <row r="39" spans="1:10" ht="45" x14ac:dyDescent="0.25">
      <c r="A39" s="189"/>
      <c r="B39" s="22" t="s">
        <v>4</v>
      </c>
      <c r="C39" s="40" t="s">
        <v>95</v>
      </c>
      <c r="D39" s="191"/>
      <c r="E39" s="59"/>
      <c r="F39" s="5"/>
      <c r="G39" s="60"/>
      <c r="H39" s="51"/>
      <c r="I39" s="125"/>
      <c r="J39" s="31"/>
    </row>
    <row r="40" spans="1:10" x14ac:dyDescent="0.25">
      <c r="A40" s="189"/>
      <c r="B40" s="22" t="s">
        <v>38</v>
      </c>
      <c r="C40" s="23" t="s">
        <v>74</v>
      </c>
      <c r="D40" s="191"/>
      <c r="E40" s="59"/>
      <c r="F40" s="5"/>
      <c r="G40" s="60"/>
      <c r="H40" s="51"/>
      <c r="I40" s="125"/>
      <c r="J40" s="31"/>
    </row>
    <row r="41" spans="1:10" ht="30" x14ac:dyDescent="0.25">
      <c r="A41" s="189"/>
      <c r="B41" s="26" t="s">
        <v>75</v>
      </c>
      <c r="C41" s="23" t="s">
        <v>76</v>
      </c>
      <c r="D41" s="191"/>
      <c r="E41" s="59"/>
      <c r="F41" s="5"/>
      <c r="G41" s="60"/>
      <c r="H41" s="51"/>
      <c r="I41" s="125"/>
      <c r="J41" s="31"/>
    </row>
    <row r="42" spans="1:10" x14ac:dyDescent="0.25">
      <c r="A42" s="189"/>
      <c r="B42" s="22" t="s">
        <v>41</v>
      </c>
      <c r="C42" s="23" t="s">
        <v>77</v>
      </c>
      <c r="D42" s="191"/>
      <c r="E42" s="59"/>
      <c r="F42" s="5"/>
      <c r="G42" s="60"/>
      <c r="H42" s="51"/>
      <c r="I42" s="125"/>
      <c r="J42" s="31"/>
    </row>
    <row r="43" spans="1:10" x14ac:dyDescent="0.25">
      <c r="A43" s="189"/>
      <c r="B43" s="22" t="s">
        <v>43</v>
      </c>
      <c r="C43" s="27" t="s">
        <v>44</v>
      </c>
      <c r="D43" s="191"/>
      <c r="E43" s="59"/>
      <c r="F43" s="5"/>
      <c r="G43" s="60"/>
      <c r="H43" s="51"/>
      <c r="I43" s="125"/>
      <c r="J43" s="31"/>
    </row>
    <row r="44" spans="1:10" ht="30" x14ac:dyDescent="0.25">
      <c r="A44" s="189"/>
      <c r="B44" s="103" t="s">
        <v>16</v>
      </c>
      <c r="C44" s="28" t="s">
        <v>78</v>
      </c>
      <c r="D44" s="191"/>
      <c r="E44" s="59"/>
      <c r="F44" s="5"/>
      <c r="G44" s="60"/>
      <c r="H44" s="51"/>
      <c r="I44" s="125"/>
      <c r="J44" s="31"/>
    </row>
    <row r="45" spans="1:10" ht="30" x14ac:dyDescent="0.25">
      <c r="A45" s="189"/>
      <c r="B45" s="34" t="s">
        <v>79</v>
      </c>
      <c r="C45" s="34" t="s">
        <v>80</v>
      </c>
      <c r="D45" s="191"/>
      <c r="E45" s="59"/>
      <c r="F45" s="4"/>
      <c r="G45" s="60"/>
      <c r="H45" s="51"/>
      <c r="I45" s="125"/>
      <c r="J45" s="31"/>
    </row>
    <row r="46" spans="1:10" x14ac:dyDescent="0.25">
      <c r="A46" s="189"/>
      <c r="B46" s="29" t="s">
        <v>11</v>
      </c>
      <c r="C46" s="23" t="s">
        <v>81</v>
      </c>
      <c r="D46" s="191"/>
      <c r="E46" s="59"/>
      <c r="F46" s="4"/>
      <c r="G46" s="60"/>
      <c r="H46" s="51"/>
      <c r="I46" s="125"/>
      <c r="J46" s="31"/>
    </row>
    <row r="47" spans="1:10" x14ac:dyDescent="0.25">
      <c r="A47" s="189"/>
      <c r="B47" s="29" t="s">
        <v>82</v>
      </c>
      <c r="C47" s="23" t="s">
        <v>33</v>
      </c>
      <c r="D47" s="191"/>
      <c r="E47" s="59"/>
      <c r="F47" s="4"/>
      <c r="G47" s="60"/>
      <c r="H47" s="51"/>
      <c r="I47" s="125"/>
      <c r="J47" s="31"/>
    </row>
    <row r="48" spans="1:10" x14ac:dyDescent="0.25">
      <c r="A48" s="189"/>
      <c r="B48" s="26" t="s">
        <v>83</v>
      </c>
      <c r="C48" s="23" t="s">
        <v>84</v>
      </c>
      <c r="D48" s="191"/>
      <c r="E48" s="59"/>
      <c r="F48" s="4"/>
      <c r="G48" s="60"/>
      <c r="H48" s="51"/>
      <c r="I48" s="125"/>
      <c r="J48" s="31"/>
    </row>
    <row r="49" spans="1:10" x14ac:dyDescent="0.25">
      <c r="A49" s="189"/>
      <c r="B49" s="26" t="s">
        <v>50</v>
      </c>
      <c r="C49" s="23" t="s">
        <v>51</v>
      </c>
      <c r="D49" s="191"/>
      <c r="E49" s="59"/>
      <c r="F49" s="4"/>
      <c r="G49" s="60"/>
      <c r="H49" s="51"/>
      <c r="I49" s="125"/>
      <c r="J49" s="31"/>
    </row>
    <row r="50" spans="1:10" x14ac:dyDescent="0.25">
      <c r="A50" s="189"/>
      <c r="B50" s="26" t="s">
        <v>15</v>
      </c>
      <c r="C50" s="23" t="s">
        <v>85</v>
      </c>
      <c r="D50" s="191"/>
      <c r="E50" s="59"/>
      <c r="F50" s="4"/>
      <c r="G50" s="60"/>
      <c r="H50" s="51"/>
      <c r="I50" s="125"/>
      <c r="J50" s="31"/>
    </row>
    <row r="51" spans="1:10" x14ac:dyDescent="0.25">
      <c r="A51" s="189"/>
      <c r="B51" s="26" t="s">
        <v>18</v>
      </c>
      <c r="C51" s="23" t="s">
        <v>86</v>
      </c>
      <c r="D51" s="191"/>
      <c r="E51" s="59"/>
      <c r="F51" s="4"/>
      <c r="G51" s="60"/>
      <c r="H51" s="51"/>
      <c r="I51" s="125"/>
      <c r="J51" s="31"/>
    </row>
    <row r="52" spans="1:10" ht="30" x14ac:dyDescent="0.25">
      <c r="A52" s="189"/>
      <c r="B52" s="26" t="s">
        <v>10</v>
      </c>
      <c r="C52" s="23" t="s">
        <v>87</v>
      </c>
      <c r="D52" s="191"/>
      <c r="E52" s="59"/>
      <c r="F52" s="4"/>
      <c r="G52" s="60"/>
      <c r="H52" s="51"/>
      <c r="I52" s="125"/>
      <c r="J52" s="31"/>
    </row>
    <row r="53" spans="1:10" ht="30" x14ac:dyDescent="0.25">
      <c r="A53" s="189"/>
      <c r="B53" s="30" t="s">
        <v>88</v>
      </c>
      <c r="C53" s="23" t="s">
        <v>89</v>
      </c>
      <c r="D53" s="191"/>
      <c r="E53" s="59"/>
      <c r="F53" s="4"/>
      <c r="G53" s="60"/>
      <c r="H53" s="51"/>
      <c r="I53" s="125"/>
      <c r="J53" s="31"/>
    </row>
    <row r="54" spans="1:10" s="49" customFormat="1" x14ac:dyDescent="0.25">
      <c r="A54" s="189"/>
      <c r="B54" s="26" t="s">
        <v>14</v>
      </c>
      <c r="C54" s="32" t="s">
        <v>17</v>
      </c>
      <c r="D54" s="191"/>
      <c r="E54" s="59"/>
      <c r="F54" s="4"/>
      <c r="G54" s="60"/>
      <c r="H54" s="51"/>
      <c r="I54" s="125"/>
      <c r="J54" s="31"/>
    </row>
    <row r="55" spans="1:10" ht="75" x14ac:dyDescent="0.25">
      <c r="A55" s="189"/>
      <c r="B55" s="92" t="s">
        <v>7</v>
      </c>
      <c r="C55" s="91" t="s">
        <v>131</v>
      </c>
      <c r="D55" s="191"/>
      <c r="E55" s="59"/>
      <c r="F55" s="4"/>
      <c r="G55" s="60"/>
      <c r="H55" s="51"/>
      <c r="I55" s="125"/>
      <c r="J55" s="31"/>
    </row>
    <row r="56" spans="1:10" ht="45.75" thickBot="1" x14ac:dyDescent="0.3">
      <c r="A56" s="190"/>
      <c r="B56" s="104" t="s">
        <v>12</v>
      </c>
      <c r="C56" s="105" t="s">
        <v>13</v>
      </c>
      <c r="D56" s="192"/>
      <c r="E56" s="76"/>
      <c r="F56" s="13"/>
      <c r="G56" s="62"/>
      <c r="H56" s="114"/>
      <c r="I56" s="126"/>
      <c r="J56" s="31"/>
    </row>
    <row r="57" spans="1:10" ht="15.75" thickTop="1" x14ac:dyDescent="0.25">
      <c r="A57" s="154" t="s">
        <v>132</v>
      </c>
      <c r="B57" s="73" t="s">
        <v>127</v>
      </c>
      <c r="C57" s="77">
        <v>29000</v>
      </c>
      <c r="D57" s="69"/>
      <c r="E57" s="70">
        <v>1</v>
      </c>
      <c r="F57" s="71"/>
      <c r="G57" s="72">
        <f>SUM(C57*E57)</f>
        <v>29000</v>
      </c>
      <c r="H57" s="61"/>
      <c r="I57" s="128">
        <f>SUM(H57*E57)</f>
        <v>0</v>
      </c>
      <c r="J57" s="31"/>
    </row>
    <row r="58" spans="1:10" ht="30" x14ac:dyDescent="0.25">
      <c r="A58" s="189"/>
      <c r="B58" s="97" t="s">
        <v>3</v>
      </c>
      <c r="C58" s="7" t="s">
        <v>104</v>
      </c>
      <c r="D58" s="165" t="s">
        <v>138</v>
      </c>
      <c r="E58" s="148"/>
      <c r="F58" s="5"/>
      <c r="G58" s="134"/>
      <c r="H58" s="51"/>
      <c r="I58" s="125"/>
      <c r="J58" s="24"/>
    </row>
    <row r="59" spans="1:10" ht="45" x14ac:dyDescent="0.25">
      <c r="A59" s="189"/>
      <c r="B59" s="97" t="s">
        <v>4</v>
      </c>
      <c r="C59" s="40" t="s">
        <v>95</v>
      </c>
      <c r="D59" s="191"/>
      <c r="E59" s="193"/>
      <c r="F59" s="5"/>
      <c r="G59" s="60"/>
      <c r="H59" s="51"/>
      <c r="I59" s="125"/>
      <c r="J59" s="31"/>
    </row>
    <row r="60" spans="1:10" x14ac:dyDescent="0.25">
      <c r="A60" s="189"/>
      <c r="B60" s="97" t="s">
        <v>38</v>
      </c>
      <c r="C60" s="23" t="s">
        <v>74</v>
      </c>
      <c r="D60" s="191"/>
      <c r="E60" s="193"/>
      <c r="F60" s="5"/>
      <c r="G60" s="60"/>
      <c r="H60" s="51"/>
      <c r="I60" s="125"/>
      <c r="J60" s="19"/>
    </row>
    <row r="61" spans="1:10" ht="30" x14ac:dyDescent="0.25">
      <c r="A61" s="189"/>
      <c r="B61" s="30" t="s">
        <v>75</v>
      </c>
      <c r="C61" s="23" t="s">
        <v>76</v>
      </c>
      <c r="D61" s="191"/>
      <c r="E61" s="193"/>
      <c r="F61" s="5"/>
      <c r="G61" s="60"/>
      <c r="H61" s="51"/>
      <c r="I61" s="125"/>
      <c r="J61" s="19"/>
    </row>
    <row r="62" spans="1:10" x14ac:dyDescent="0.25">
      <c r="A62" s="189"/>
      <c r="B62" s="97" t="s">
        <v>41</v>
      </c>
      <c r="C62" s="23" t="s">
        <v>90</v>
      </c>
      <c r="D62" s="191"/>
      <c r="E62" s="193"/>
      <c r="F62" s="5"/>
      <c r="G62" s="60"/>
      <c r="H62" s="51"/>
      <c r="I62" s="125"/>
      <c r="J62" s="19"/>
    </row>
    <row r="63" spans="1:10" x14ac:dyDescent="0.25">
      <c r="A63" s="189"/>
      <c r="B63" s="97" t="s">
        <v>43</v>
      </c>
      <c r="C63" s="27" t="s">
        <v>44</v>
      </c>
      <c r="D63" s="191"/>
      <c r="E63" s="193"/>
      <c r="F63" s="5"/>
      <c r="G63" s="60"/>
      <c r="H63" s="51"/>
      <c r="I63" s="125"/>
      <c r="J63" s="19"/>
    </row>
    <row r="64" spans="1:10" ht="30" x14ac:dyDescent="0.25">
      <c r="A64" s="189"/>
      <c r="B64" s="100" t="s">
        <v>16</v>
      </c>
      <c r="C64" s="28" t="s">
        <v>78</v>
      </c>
      <c r="D64" s="191"/>
      <c r="E64" s="193"/>
      <c r="F64" s="5"/>
      <c r="G64" s="60"/>
      <c r="H64" s="51"/>
      <c r="I64" s="125"/>
      <c r="J64" s="19"/>
    </row>
    <row r="65" spans="1:10" ht="30" x14ac:dyDescent="0.25">
      <c r="A65" s="189"/>
      <c r="B65" s="34" t="s">
        <v>79</v>
      </c>
      <c r="C65" s="34" t="s">
        <v>80</v>
      </c>
      <c r="D65" s="191"/>
      <c r="E65" s="193"/>
      <c r="F65" s="4"/>
      <c r="G65" s="60"/>
      <c r="H65" s="51"/>
      <c r="I65" s="125"/>
      <c r="J65" s="19"/>
    </row>
    <row r="66" spans="1:10" x14ac:dyDescent="0.25">
      <c r="A66" s="189"/>
      <c r="B66" s="34" t="s">
        <v>11</v>
      </c>
      <c r="C66" s="23" t="s">
        <v>81</v>
      </c>
      <c r="D66" s="191"/>
      <c r="E66" s="193"/>
      <c r="F66" s="4"/>
      <c r="G66" s="60"/>
      <c r="H66" s="51"/>
      <c r="I66" s="125"/>
      <c r="J66" s="2"/>
    </row>
    <row r="67" spans="1:10" x14ac:dyDescent="0.25">
      <c r="A67" s="189"/>
      <c r="B67" s="34" t="s">
        <v>82</v>
      </c>
      <c r="C67" s="23" t="s">
        <v>33</v>
      </c>
      <c r="D67" s="191"/>
      <c r="E67" s="193"/>
      <c r="F67" s="4"/>
      <c r="G67" s="60"/>
      <c r="H67" s="51"/>
      <c r="I67" s="125"/>
      <c r="J67" s="2"/>
    </row>
    <row r="68" spans="1:10" x14ac:dyDescent="0.25">
      <c r="A68" s="189"/>
      <c r="B68" s="30" t="s">
        <v>83</v>
      </c>
      <c r="C68" s="23" t="s">
        <v>84</v>
      </c>
      <c r="D68" s="191"/>
      <c r="E68" s="193"/>
      <c r="F68" s="4"/>
      <c r="G68" s="60"/>
      <c r="H68" s="51"/>
      <c r="I68" s="125"/>
      <c r="J68" s="2"/>
    </row>
    <row r="69" spans="1:10" x14ac:dyDescent="0.25">
      <c r="A69" s="189"/>
      <c r="B69" s="30" t="s">
        <v>50</v>
      </c>
      <c r="C69" s="23" t="s">
        <v>51</v>
      </c>
      <c r="D69" s="191"/>
      <c r="E69" s="193"/>
      <c r="F69" s="4"/>
      <c r="G69" s="60"/>
      <c r="H69" s="51"/>
      <c r="I69" s="125"/>
      <c r="J69" s="2"/>
    </row>
    <row r="70" spans="1:10" x14ac:dyDescent="0.25">
      <c r="A70" s="189"/>
      <c r="B70" s="30" t="s">
        <v>15</v>
      </c>
      <c r="C70" s="23" t="s">
        <v>85</v>
      </c>
      <c r="D70" s="191"/>
      <c r="E70" s="193"/>
      <c r="F70" s="4"/>
      <c r="G70" s="60"/>
      <c r="H70" s="51"/>
      <c r="I70" s="125"/>
      <c r="J70" s="2"/>
    </row>
    <row r="71" spans="1:10" x14ac:dyDescent="0.25">
      <c r="A71" s="189"/>
      <c r="B71" s="30" t="s">
        <v>18</v>
      </c>
      <c r="C71" s="23" t="s">
        <v>86</v>
      </c>
      <c r="D71" s="191"/>
      <c r="E71" s="193"/>
      <c r="F71" s="4"/>
      <c r="G71" s="60"/>
      <c r="H71" s="51"/>
      <c r="I71" s="125"/>
      <c r="J71" s="2"/>
    </row>
    <row r="72" spans="1:10" ht="30" x14ac:dyDescent="0.25">
      <c r="A72" s="189"/>
      <c r="B72" s="30" t="s">
        <v>10</v>
      </c>
      <c r="C72" s="23" t="s">
        <v>87</v>
      </c>
      <c r="D72" s="191"/>
      <c r="E72" s="193"/>
      <c r="F72" s="4"/>
      <c r="G72" s="60"/>
      <c r="H72" s="51"/>
      <c r="I72" s="125"/>
      <c r="J72" s="2"/>
    </row>
    <row r="73" spans="1:10" ht="30" x14ac:dyDescent="0.25">
      <c r="A73" s="189"/>
      <c r="B73" s="30" t="s">
        <v>88</v>
      </c>
      <c r="C73" s="23" t="s">
        <v>89</v>
      </c>
      <c r="D73" s="191"/>
      <c r="E73" s="193"/>
      <c r="F73" s="4"/>
      <c r="G73" s="60"/>
      <c r="H73" s="51"/>
      <c r="I73" s="125"/>
      <c r="J73" s="2"/>
    </row>
    <row r="74" spans="1:10" x14ac:dyDescent="0.25">
      <c r="A74" s="189"/>
      <c r="B74" s="30" t="s">
        <v>14</v>
      </c>
      <c r="C74" s="32" t="s">
        <v>17</v>
      </c>
      <c r="D74" s="191"/>
      <c r="E74" s="193"/>
      <c r="F74" s="4"/>
      <c r="G74" s="60"/>
      <c r="H74" s="51"/>
      <c r="I74" s="125"/>
      <c r="J74" s="19"/>
    </row>
    <row r="75" spans="1:10" s="49" customFormat="1" ht="75" x14ac:dyDescent="0.25">
      <c r="A75" s="189"/>
      <c r="B75" s="98" t="s">
        <v>7</v>
      </c>
      <c r="C75" s="99" t="s">
        <v>131</v>
      </c>
      <c r="D75" s="191"/>
      <c r="E75" s="193"/>
      <c r="F75" s="50"/>
      <c r="G75" s="60"/>
      <c r="H75" s="51"/>
      <c r="I75" s="125"/>
    </row>
    <row r="76" spans="1:10" ht="45.75" thickBot="1" x14ac:dyDescent="0.3">
      <c r="A76" s="190"/>
      <c r="B76" s="101" t="s">
        <v>12</v>
      </c>
      <c r="C76" s="89" t="s">
        <v>13</v>
      </c>
      <c r="D76" s="192"/>
      <c r="E76" s="194"/>
      <c r="F76" s="102"/>
      <c r="G76" s="62"/>
      <c r="H76" s="114"/>
      <c r="I76" s="126"/>
      <c r="J76" s="19"/>
    </row>
    <row r="77" spans="1:10" s="37" customFormat="1" ht="15.75" thickTop="1" x14ac:dyDescent="0.25">
      <c r="A77" s="145" t="s">
        <v>133</v>
      </c>
      <c r="B77" s="107" t="s">
        <v>127</v>
      </c>
      <c r="C77" s="108">
        <v>230</v>
      </c>
      <c r="D77" s="109"/>
      <c r="E77" s="109">
        <v>1</v>
      </c>
      <c r="F77" s="110"/>
      <c r="G77" s="111">
        <f>SUM(C77*E77)</f>
        <v>230</v>
      </c>
      <c r="H77" s="112"/>
      <c r="I77" s="127">
        <f>SUM(H77*E77)</f>
        <v>0</v>
      </c>
      <c r="J77" s="31"/>
    </row>
    <row r="78" spans="1:10" s="37" customFormat="1" x14ac:dyDescent="0.25">
      <c r="A78" s="146"/>
      <c r="B78" s="43" t="s">
        <v>96</v>
      </c>
      <c r="C78" s="32" t="s">
        <v>97</v>
      </c>
      <c r="D78" s="142" t="s">
        <v>137</v>
      </c>
      <c r="E78" s="148"/>
      <c r="F78" s="4"/>
      <c r="G78" s="151"/>
      <c r="H78" s="136"/>
      <c r="I78" s="137"/>
      <c r="J78" s="33"/>
    </row>
    <row r="79" spans="1:10" s="37" customFormat="1" x14ac:dyDescent="0.25">
      <c r="A79" s="146"/>
      <c r="B79" s="44" t="s">
        <v>98</v>
      </c>
      <c r="C79" s="42" t="s">
        <v>99</v>
      </c>
      <c r="D79" s="143"/>
      <c r="E79" s="149"/>
      <c r="F79" s="4"/>
      <c r="G79" s="152"/>
      <c r="H79" s="138"/>
      <c r="I79" s="139"/>
    </row>
    <row r="80" spans="1:10" s="37" customFormat="1" x14ac:dyDescent="0.25">
      <c r="A80" s="146"/>
      <c r="B80" s="44" t="s">
        <v>101</v>
      </c>
      <c r="C80" s="115" t="s">
        <v>100</v>
      </c>
      <c r="D80" s="143"/>
      <c r="E80" s="149"/>
      <c r="F80" s="96"/>
      <c r="G80" s="152"/>
      <c r="H80" s="138"/>
      <c r="I80" s="139"/>
    </row>
    <row r="81" spans="1:10" s="49" customFormat="1" ht="15.75" thickBot="1" x14ac:dyDescent="0.3">
      <c r="A81" s="147"/>
      <c r="B81" s="121" t="s">
        <v>7</v>
      </c>
      <c r="C81" s="122" t="s">
        <v>103</v>
      </c>
      <c r="D81" s="144"/>
      <c r="E81" s="150"/>
      <c r="F81" s="117"/>
      <c r="G81" s="153"/>
      <c r="H81" s="140"/>
      <c r="I81" s="141"/>
    </row>
    <row r="82" spans="1:10" s="37" customFormat="1" ht="15.75" thickTop="1" x14ac:dyDescent="0.25">
      <c r="A82" s="145" t="s">
        <v>134</v>
      </c>
      <c r="B82" s="107" t="s">
        <v>127</v>
      </c>
      <c r="C82" s="108">
        <v>230</v>
      </c>
      <c r="D82" s="109"/>
      <c r="E82" s="109">
        <v>2</v>
      </c>
      <c r="F82" s="110"/>
      <c r="G82" s="111">
        <f>SUM(C82*E82)</f>
        <v>460</v>
      </c>
      <c r="H82" s="112"/>
      <c r="I82" s="127">
        <f>SUM(H82*E82)</f>
        <v>0</v>
      </c>
      <c r="J82" s="31"/>
    </row>
    <row r="83" spans="1:10" s="37" customFormat="1" x14ac:dyDescent="0.25">
      <c r="A83" s="146"/>
      <c r="B83" s="43" t="s">
        <v>96</v>
      </c>
      <c r="C83" s="32" t="s">
        <v>102</v>
      </c>
      <c r="D83" s="142" t="s">
        <v>137</v>
      </c>
      <c r="E83" s="148"/>
      <c r="F83" s="4"/>
      <c r="G83" s="151"/>
      <c r="H83" s="136"/>
      <c r="I83" s="137"/>
      <c r="J83" s="33"/>
    </row>
    <row r="84" spans="1:10" s="37" customFormat="1" x14ac:dyDescent="0.25">
      <c r="A84" s="146"/>
      <c r="B84" s="44" t="s">
        <v>98</v>
      </c>
      <c r="C84" s="42" t="s">
        <v>99</v>
      </c>
      <c r="D84" s="143"/>
      <c r="E84" s="149"/>
      <c r="F84" s="4"/>
      <c r="G84" s="152"/>
      <c r="H84" s="138"/>
      <c r="I84" s="139"/>
    </row>
    <row r="85" spans="1:10" s="37" customFormat="1" x14ac:dyDescent="0.25">
      <c r="A85" s="146"/>
      <c r="B85" s="44" t="s">
        <v>101</v>
      </c>
      <c r="C85" s="115" t="s">
        <v>100</v>
      </c>
      <c r="D85" s="143"/>
      <c r="E85" s="149"/>
      <c r="F85" s="96"/>
      <c r="G85" s="152"/>
      <c r="H85" s="138"/>
      <c r="I85" s="139"/>
    </row>
    <row r="86" spans="1:10" s="49" customFormat="1" ht="15.75" thickBot="1" x14ac:dyDescent="0.3">
      <c r="A86" s="147"/>
      <c r="B86" s="121" t="s">
        <v>7</v>
      </c>
      <c r="C86" s="122" t="s">
        <v>103</v>
      </c>
      <c r="D86" s="144"/>
      <c r="E86" s="175"/>
      <c r="F86" s="116"/>
      <c r="G86" s="153"/>
      <c r="H86" s="140"/>
      <c r="I86" s="141"/>
    </row>
    <row r="87" spans="1:10" ht="15.75" thickTop="1" x14ac:dyDescent="0.25">
      <c r="A87" s="163" t="s">
        <v>105</v>
      </c>
      <c r="B87" s="107" t="s">
        <v>127</v>
      </c>
      <c r="C87" s="119">
        <v>7300</v>
      </c>
      <c r="D87" s="109"/>
      <c r="E87" s="120">
        <v>2</v>
      </c>
      <c r="F87" s="110"/>
      <c r="G87" s="111">
        <f>SUM(C87*E87)</f>
        <v>14600</v>
      </c>
      <c r="H87" s="112"/>
      <c r="I87" s="127">
        <f>SUM(H87*E87)</f>
        <v>0</v>
      </c>
      <c r="J87" s="11"/>
    </row>
    <row r="88" spans="1:10" x14ac:dyDescent="0.25">
      <c r="A88" s="154"/>
      <c r="B88" s="118" t="s">
        <v>6</v>
      </c>
      <c r="C88" s="46" t="s">
        <v>111</v>
      </c>
      <c r="D88" s="165" t="s">
        <v>140</v>
      </c>
      <c r="E88" s="148"/>
      <c r="F88" s="5"/>
      <c r="G88" s="151"/>
      <c r="H88" s="136"/>
      <c r="I88" s="137"/>
      <c r="J88" s="9"/>
    </row>
    <row r="89" spans="1:10" x14ac:dyDescent="0.25">
      <c r="A89" s="154"/>
      <c r="B89" s="47" t="s">
        <v>5</v>
      </c>
      <c r="C89" s="7" t="s">
        <v>106</v>
      </c>
      <c r="D89" s="166"/>
      <c r="E89" s="149"/>
      <c r="F89" s="5"/>
      <c r="G89" s="152"/>
      <c r="H89" s="138"/>
      <c r="I89" s="139"/>
      <c r="J89" s="12"/>
    </row>
    <row r="90" spans="1:10" s="41" customFormat="1" x14ac:dyDescent="0.25">
      <c r="A90" s="154"/>
      <c r="B90" s="47" t="s">
        <v>19</v>
      </c>
      <c r="C90" s="7" t="s">
        <v>113</v>
      </c>
      <c r="D90" s="166"/>
      <c r="E90" s="149"/>
      <c r="F90" s="5"/>
      <c r="G90" s="152"/>
      <c r="H90" s="138"/>
      <c r="I90" s="139"/>
    </row>
    <row r="91" spans="1:10" x14ac:dyDescent="0.25">
      <c r="A91" s="154"/>
      <c r="B91" s="47" t="s">
        <v>107</v>
      </c>
      <c r="C91" s="46" t="s">
        <v>108</v>
      </c>
      <c r="D91" s="166"/>
      <c r="E91" s="149"/>
      <c r="F91" s="5"/>
      <c r="G91" s="152"/>
      <c r="H91" s="138"/>
      <c r="I91" s="139"/>
      <c r="J91" s="12"/>
    </row>
    <row r="92" spans="1:10" x14ac:dyDescent="0.25">
      <c r="A92" s="154"/>
      <c r="B92" s="38" t="s">
        <v>109</v>
      </c>
      <c r="C92" s="48" t="s">
        <v>110</v>
      </c>
      <c r="D92" s="166"/>
      <c r="E92" s="149"/>
      <c r="F92" s="5"/>
      <c r="G92" s="152"/>
      <c r="H92" s="138"/>
      <c r="I92" s="139"/>
      <c r="J92" s="12"/>
    </row>
    <row r="93" spans="1:10" x14ac:dyDescent="0.25">
      <c r="A93" s="154"/>
      <c r="B93" s="47" t="s">
        <v>16</v>
      </c>
      <c r="C93" s="45" t="s">
        <v>112</v>
      </c>
      <c r="D93" s="166"/>
      <c r="E93" s="149"/>
      <c r="F93" s="5"/>
      <c r="G93" s="152"/>
      <c r="H93" s="138"/>
      <c r="I93" s="139"/>
      <c r="J93" s="2"/>
    </row>
    <row r="94" spans="1:10" x14ac:dyDescent="0.25">
      <c r="A94" s="154"/>
      <c r="B94" s="47" t="s">
        <v>7</v>
      </c>
      <c r="C94" s="40" t="s">
        <v>103</v>
      </c>
      <c r="D94" s="166"/>
      <c r="E94" s="149"/>
      <c r="F94" s="4"/>
      <c r="G94" s="152"/>
      <c r="H94" s="138"/>
      <c r="I94" s="139"/>
      <c r="J94" s="2"/>
    </row>
    <row r="95" spans="1:10" s="49" customFormat="1" ht="45.75" thickBot="1" x14ac:dyDescent="0.3">
      <c r="A95" s="164"/>
      <c r="B95" s="101" t="s">
        <v>12</v>
      </c>
      <c r="C95" s="89" t="s">
        <v>13</v>
      </c>
      <c r="D95" s="167"/>
      <c r="E95" s="150"/>
      <c r="F95" s="13"/>
      <c r="G95" s="153"/>
      <c r="H95" s="140"/>
      <c r="I95" s="141"/>
      <c r="J95" s="2"/>
    </row>
    <row r="96" spans="1:10" s="49" customFormat="1" ht="15.75" thickTop="1" x14ac:dyDescent="0.25">
      <c r="A96" s="154" t="s">
        <v>135</v>
      </c>
      <c r="B96" s="73" t="s">
        <v>127</v>
      </c>
      <c r="C96" s="74">
        <v>33000</v>
      </c>
      <c r="D96" s="75"/>
      <c r="E96" s="75">
        <v>1</v>
      </c>
      <c r="F96" s="71"/>
      <c r="G96" s="72">
        <f>SUM(C96*E96)</f>
        <v>33000</v>
      </c>
      <c r="H96" s="61"/>
      <c r="I96" s="128">
        <f>SUM(H96*E96)</f>
        <v>0</v>
      </c>
      <c r="J96" s="2"/>
    </row>
    <row r="97" spans="1:10" s="49" customFormat="1" x14ac:dyDescent="0.25">
      <c r="A97" s="146"/>
      <c r="B97" s="15" t="s">
        <v>5</v>
      </c>
      <c r="C97" s="20" t="s">
        <v>28</v>
      </c>
      <c r="D97" s="155" t="s">
        <v>141</v>
      </c>
      <c r="E97" s="158"/>
      <c r="F97" s="5"/>
      <c r="G97" s="131"/>
      <c r="H97" s="51"/>
      <c r="I97" s="125"/>
      <c r="J97" s="2"/>
    </row>
    <row r="98" spans="1:10" s="49" customFormat="1" x14ac:dyDescent="0.25">
      <c r="A98" s="146"/>
      <c r="B98" s="15" t="s">
        <v>6</v>
      </c>
      <c r="C98" s="10" t="s">
        <v>29</v>
      </c>
      <c r="D98" s="156"/>
      <c r="E98" s="159"/>
      <c r="F98" s="4"/>
      <c r="G98" s="132"/>
      <c r="H98" s="51"/>
      <c r="I98" s="125"/>
      <c r="J98" s="2"/>
    </row>
    <row r="99" spans="1:10" s="49" customFormat="1" ht="30" x14ac:dyDescent="0.25">
      <c r="A99" s="146"/>
      <c r="B99" s="15" t="s">
        <v>20</v>
      </c>
      <c r="C99" s="10" t="s">
        <v>114</v>
      </c>
      <c r="D99" s="156"/>
      <c r="E99" s="159"/>
      <c r="F99" s="4"/>
      <c r="G99" s="132"/>
      <c r="H99" s="51"/>
      <c r="I99" s="125"/>
      <c r="J99" s="2"/>
    </row>
    <row r="100" spans="1:10" s="49" customFormat="1" ht="60" x14ac:dyDescent="0.25">
      <c r="A100" s="146"/>
      <c r="B100" s="15" t="s">
        <v>3</v>
      </c>
      <c r="C100" s="7" t="s">
        <v>115</v>
      </c>
      <c r="D100" s="156"/>
      <c r="E100" s="159"/>
      <c r="F100" s="6"/>
      <c r="G100" s="132"/>
      <c r="H100" s="51"/>
      <c r="I100" s="125"/>
      <c r="J100" s="2"/>
    </row>
    <row r="101" spans="1:10" s="49" customFormat="1" ht="30" x14ac:dyDescent="0.25">
      <c r="A101" s="146"/>
      <c r="B101" s="15" t="s">
        <v>19</v>
      </c>
      <c r="C101" s="7" t="s">
        <v>116</v>
      </c>
      <c r="D101" s="156"/>
      <c r="E101" s="159"/>
      <c r="F101" s="6"/>
      <c r="G101" s="132"/>
      <c r="H101" s="51"/>
      <c r="I101" s="125"/>
      <c r="J101" s="2"/>
    </row>
    <row r="102" spans="1:10" s="49" customFormat="1" x14ac:dyDescent="0.25">
      <c r="A102" s="146"/>
      <c r="B102" s="15" t="s">
        <v>21</v>
      </c>
      <c r="C102" s="7" t="s">
        <v>36</v>
      </c>
      <c r="D102" s="156"/>
      <c r="E102" s="159"/>
      <c r="F102" s="6"/>
      <c r="G102" s="132"/>
      <c r="H102" s="51"/>
      <c r="I102" s="125"/>
      <c r="J102" s="2"/>
    </row>
    <row r="103" spans="1:10" s="49" customFormat="1" ht="30" x14ac:dyDescent="0.25">
      <c r="A103" s="146"/>
      <c r="B103" s="15" t="s">
        <v>4</v>
      </c>
      <c r="C103" s="14" t="s">
        <v>117</v>
      </c>
      <c r="D103" s="156"/>
      <c r="E103" s="159"/>
      <c r="F103" s="6"/>
      <c r="G103" s="132"/>
      <c r="H103" s="51"/>
      <c r="I103" s="125"/>
      <c r="J103" s="2"/>
    </row>
    <row r="104" spans="1:10" s="49" customFormat="1" x14ac:dyDescent="0.25">
      <c r="A104" s="146"/>
      <c r="B104" s="15" t="s">
        <v>22</v>
      </c>
      <c r="C104" s="10" t="s">
        <v>30</v>
      </c>
      <c r="D104" s="156"/>
      <c r="E104" s="159"/>
      <c r="F104" s="6"/>
      <c r="G104" s="132"/>
      <c r="H104" s="51"/>
      <c r="I104" s="125"/>
      <c r="J104" s="2"/>
    </row>
    <row r="105" spans="1:10" s="49" customFormat="1" x14ac:dyDescent="0.25">
      <c r="A105" s="146"/>
      <c r="B105" s="15" t="s">
        <v>15</v>
      </c>
      <c r="C105" s="7" t="s">
        <v>25</v>
      </c>
      <c r="D105" s="156"/>
      <c r="E105" s="159"/>
      <c r="F105" s="6"/>
      <c r="G105" s="132"/>
      <c r="H105" s="51"/>
      <c r="I105" s="125"/>
      <c r="J105" s="2"/>
    </row>
    <row r="106" spans="1:10" s="49" customFormat="1" x14ac:dyDescent="0.25">
      <c r="A106" s="146"/>
      <c r="B106" s="15" t="s">
        <v>23</v>
      </c>
      <c r="C106" s="10" t="s">
        <v>34</v>
      </c>
      <c r="D106" s="156"/>
      <c r="E106" s="159"/>
      <c r="F106" s="5"/>
      <c r="G106" s="132"/>
      <c r="H106" s="51"/>
      <c r="I106" s="125"/>
      <c r="J106" s="2"/>
    </row>
    <row r="107" spans="1:10" s="49" customFormat="1" ht="30" x14ac:dyDescent="0.25">
      <c r="A107" s="146"/>
      <c r="B107" s="15" t="s">
        <v>31</v>
      </c>
      <c r="C107" s="123" t="s">
        <v>136</v>
      </c>
      <c r="D107" s="156"/>
      <c r="E107" s="159"/>
      <c r="F107" s="4"/>
      <c r="G107" s="132"/>
      <c r="H107" s="51"/>
      <c r="I107" s="125"/>
      <c r="J107" s="2"/>
    </row>
    <row r="108" spans="1:10" s="49" customFormat="1" x14ac:dyDescent="0.25">
      <c r="A108" s="146"/>
      <c r="B108" s="15" t="s">
        <v>14</v>
      </c>
      <c r="C108" s="10" t="s">
        <v>17</v>
      </c>
      <c r="D108" s="156"/>
      <c r="E108" s="159"/>
      <c r="F108" s="6"/>
      <c r="G108" s="132"/>
      <c r="H108" s="51"/>
      <c r="I108" s="125"/>
      <c r="J108" s="2"/>
    </row>
    <row r="109" spans="1:10" s="49" customFormat="1" x14ac:dyDescent="0.25">
      <c r="A109" s="146"/>
      <c r="B109" s="15" t="s">
        <v>18</v>
      </c>
      <c r="C109" s="10" t="s">
        <v>118</v>
      </c>
      <c r="D109" s="156"/>
      <c r="E109" s="159"/>
      <c r="F109" s="6"/>
      <c r="G109" s="132"/>
      <c r="H109" s="51"/>
      <c r="I109" s="125"/>
      <c r="J109" s="2"/>
    </row>
    <row r="110" spans="1:10" s="49" customFormat="1" x14ac:dyDescent="0.25">
      <c r="A110" s="146"/>
      <c r="B110" s="15" t="s">
        <v>24</v>
      </c>
      <c r="C110" s="20" t="s">
        <v>35</v>
      </c>
      <c r="D110" s="156"/>
      <c r="E110" s="159"/>
      <c r="F110" s="4"/>
      <c r="G110" s="132"/>
      <c r="H110" s="51"/>
      <c r="I110" s="125"/>
      <c r="J110" s="2"/>
    </row>
    <row r="111" spans="1:10" s="49" customFormat="1" ht="75" x14ac:dyDescent="0.25">
      <c r="A111" s="146"/>
      <c r="B111" s="52" t="s">
        <v>7</v>
      </c>
      <c r="C111" s="53" t="s">
        <v>131</v>
      </c>
      <c r="D111" s="156"/>
      <c r="E111" s="159"/>
      <c r="F111" s="6"/>
      <c r="G111" s="132"/>
      <c r="H111" s="51"/>
      <c r="I111" s="125"/>
      <c r="J111" s="2"/>
    </row>
    <row r="112" spans="1:10" s="49" customFormat="1" ht="45.75" thickBot="1" x14ac:dyDescent="0.3">
      <c r="A112" s="147"/>
      <c r="B112" s="54" t="s">
        <v>12</v>
      </c>
      <c r="C112" s="55" t="s">
        <v>13</v>
      </c>
      <c r="D112" s="157"/>
      <c r="E112" s="160"/>
      <c r="F112" s="13"/>
      <c r="G112" s="133"/>
      <c r="H112" s="114"/>
      <c r="I112" s="126"/>
      <c r="J112" s="2"/>
    </row>
    <row r="113" spans="1:9" ht="15.75" thickTop="1" x14ac:dyDescent="0.25">
      <c r="A113" s="161" t="s">
        <v>124</v>
      </c>
      <c r="B113" s="162"/>
      <c r="C113" s="162"/>
      <c r="D113" s="162"/>
      <c r="E113" s="162"/>
      <c r="F113" s="162"/>
      <c r="G113" s="63">
        <f>SUM(G5:G112)</f>
        <v>166590</v>
      </c>
      <c r="H113" s="64"/>
      <c r="I113" s="65">
        <f>SUM(I5:I112)</f>
        <v>0</v>
      </c>
    </row>
    <row r="114" spans="1:9" ht="15.75" thickBot="1" x14ac:dyDescent="0.3">
      <c r="A114" s="168" t="s">
        <v>125</v>
      </c>
      <c r="B114" s="169"/>
      <c r="C114" s="169"/>
      <c r="D114" s="169"/>
      <c r="E114" s="169"/>
      <c r="F114" s="169"/>
      <c r="G114" s="66">
        <f>SUM(G113*1.21)</f>
        <v>201573.9</v>
      </c>
      <c r="H114" s="67"/>
      <c r="I114" s="68">
        <f>SUM(I113*1.21)</f>
        <v>0</v>
      </c>
    </row>
    <row r="115" spans="1:9" x14ac:dyDescent="0.25">
      <c r="D115" s="2"/>
      <c r="E115" s="2"/>
    </row>
    <row r="116" spans="1:9" x14ac:dyDescent="0.25">
      <c r="D116" s="2"/>
      <c r="E116" s="2"/>
    </row>
    <row r="117" spans="1:9" s="49" customFormat="1" x14ac:dyDescent="0.25">
      <c r="D117" s="2"/>
      <c r="E117" s="2"/>
    </row>
    <row r="118" spans="1:9" s="49" customFormat="1" x14ac:dyDescent="0.25">
      <c r="D118" s="2"/>
      <c r="E118" s="2"/>
    </row>
    <row r="119" spans="1:9" s="49" customFormat="1" x14ac:dyDescent="0.25">
      <c r="D119" s="2"/>
      <c r="E119" s="2"/>
    </row>
    <row r="120" spans="1:9" s="49" customFormat="1" x14ac:dyDescent="0.25">
      <c r="D120" s="2"/>
      <c r="E120" s="2"/>
    </row>
    <row r="121" spans="1:9" s="49" customFormat="1" x14ac:dyDescent="0.25">
      <c r="D121" s="2"/>
      <c r="E121" s="2"/>
    </row>
    <row r="122" spans="1:9" s="49" customFormat="1" x14ac:dyDescent="0.25">
      <c r="D122" s="2"/>
      <c r="E122" s="2"/>
    </row>
    <row r="123" spans="1:9" x14ac:dyDescent="0.25">
      <c r="D123" s="2"/>
      <c r="E123" s="2"/>
    </row>
    <row r="124" spans="1:9" x14ac:dyDescent="0.25">
      <c r="D124" s="2"/>
      <c r="E124" s="2"/>
    </row>
    <row r="125" spans="1:9" x14ac:dyDescent="0.25">
      <c r="D125" s="2"/>
      <c r="F125" s="129" t="s">
        <v>142</v>
      </c>
      <c r="G125" s="130"/>
    </row>
    <row r="126" spans="1:9" x14ac:dyDescent="0.25">
      <c r="D126" s="2"/>
      <c r="E126" s="2"/>
    </row>
    <row r="127" spans="1:9" x14ac:dyDescent="0.25">
      <c r="D127" s="2"/>
      <c r="E127" s="2"/>
    </row>
    <row r="128" spans="1:9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</sheetData>
  <mergeCells count="38">
    <mergeCell ref="A5:A21"/>
    <mergeCell ref="D6:D21"/>
    <mergeCell ref="E6:E21"/>
    <mergeCell ref="A37:A56"/>
    <mergeCell ref="D38:D56"/>
    <mergeCell ref="F3:F4"/>
    <mergeCell ref="D3:D4"/>
    <mergeCell ref="I3:I4"/>
    <mergeCell ref="E3:E4"/>
    <mergeCell ref="A3:C3"/>
    <mergeCell ref="G3:G4"/>
    <mergeCell ref="H3:H4"/>
    <mergeCell ref="A114:F114"/>
    <mergeCell ref="A22:A36"/>
    <mergeCell ref="D23:D36"/>
    <mergeCell ref="E23:E36"/>
    <mergeCell ref="A82:A86"/>
    <mergeCell ref="E83:E86"/>
    <mergeCell ref="A57:A76"/>
    <mergeCell ref="D58:D76"/>
    <mergeCell ref="E58:E76"/>
    <mergeCell ref="A96:A112"/>
    <mergeCell ref="D97:D112"/>
    <mergeCell ref="E97:E112"/>
    <mergeCell ref="A113:F113"/>
    <mergeCell ref="A87:A95"/>
    <mergeCell ref="D88:D95"/>
    <mergeCell ref="E88:E95"/>
    <mergeCell ref="H88:I95"/>
    <mergeCell ref="H83:I86"/>
    <mergeCell ref="D83:D86"/>
    <mergeCell ref="A77:A81"/>
    <mergeCell ref="D78:D81"/>
    <mergeCell ref="E78:E81"/>
    <mergeCell ref="G78:G81"/>
    <mergeCell ref="H78:I81"/>
    <mergeCell ref="G83:G86"/>
    <mergeCell ref="G88:G95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2020-06-23T12:16:29Z</cp:lastPrinted>
  <dcterms:created xsi:type="dcterms:W3CDTF">2018-11-28T13:05:04Z</dcterms:created>
  <dcterms:modified xsi:type="dcterms:W3CDTF">2020-06-30T12:29:34Z</dcterms:modified>
</cp:coreProperties>
</file>