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050_Dodávka příslušenství k měřícím vozům (CRREAT)_II\"/>
    </mc:Choice>
  </mc:AlternateContent>
  <xr:revisionPtr revIDLastSave="0" documentId="13_ncr:1_{FA584CBA-0829-4E7F-9321-992C30B820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říslušenství vozy" sheetId="1" r:id="rId1"/>
  </sheets>
  <definedNames>
    <definedName name="_xlnm.Print_Area" localSheetId="0">'příslušenství vozy'!$A$1:$G$78</definedName>
  </definedNames>
  <calcPr calcId="191029"/>
</workbook>
</file>

<file path=xl/calcChain.xml><?xml version="1.0" encoding="utf-8"?>
<calcChain xmlns="http://schemas.openxmlformats.org/spreadsheetml/2006/main">
  <c r="C65" i="1" l="1"/>
  <c r="G55" i="1" l="1"/>
  <c r="G49" i="1"/>
  <c r="G47" i="1"/>
  <c r="G45" i="1"/>
  <c r="G43" i="1"/>
  <c r="G41" i="1"/>
  <c r="G39" i="1"/>
  <c r="G37" i="1"/>
  <c r="G35" i="1"/>
  <c r="G15" i="1"/>
  <c r="G8" i="1"/>
  <c r="G65" i="1" l="1"/>
  <c r="G66" i="1" s="1"/>
  <c r="C66" i="1"/>
</calcChain>
</file>

<file path=xl/sharedStrings.xml><?xml version="1.0" encoding="utf-8"?>
<sst xmlns="http://schemas.openxmlformats.org/spreadsheetml/2006/main" count="80" uniqueCount="68">
  <si>
    <t>KONKRÉTNÍ PARAMETRY NABÍZENÉHO ZAŘÍZENÍ</t>
  </si>
  <si>
    <t>NÁZEV</t>
  </si>
  <si>
    <t>KUSY</t>
  </si>
  <si>
    <t>Palubní počítač</t>
  </si>
  <si>
    <t>Palubní router</t>
  </si>
  <si>
    <t>Palubní LTE modem</t>
  </si>
  <si>
    <t>Deska</t>
  </si>
  <si>
    <t>Externí disk</t>
  </si>
  <si>
    <t>Kabel USB</t>
  </si>
  <si>
    <t>Meteostanice</t>
  </si>
  <si>
    <t>DC/DC měnič</t>
  </si>
  <si>
    <t>LTE KIT, miniPCI-E karta, 2 x všesměrová GSM anténa, 2 x pigtail min. 15 cm</t>
  </si>
  <si>
    <t>Kabel</t>
  </si>
  <si>
    <t>SSD disk, kapacita 500 GB, rychlost čtení až 550 MB/s, konektor USB 3.1 typ C, odolnost IP 55, rozměry max. VxŠxH 10x50x100 mm</t>
  </si>
  <si>
    <t>Předpokládaná hodnota</t>
  </si>
  <si>
    <t>Cena celkem v Kč bez DPH</t>
  </si>
  <si>
    <t>Cena celkem v Kč s DPH</t>
  </si>
  <si>
    <t>Nabídková cena za jednotku v Kč bez DPH</t>
  </si>
  <si>
    <t>Nabídková cena celkem v Kč bez DPH</t>
  </si>
  <si>
    <t>Takto podbarvená pole dodavatel vyplní</t>
  </si>
  <si>
    <t>Síťový, placatý, oboustranný, RJ-45 (LAN), délka 2 m
Kategorie CAT6, Typ UTP, barva šedá</t>
  </si>
  <si>
    <t>Síťový, placatý, oboustranný, RJ-45 (LAN), délka 3 m
Kategorie CAT6, Typ UTP, barva šedá</t>
  </si>
  <si>
    <r>
      <t xml:space="preserve"> </t>
    </r>
    <r>
      <rPr>
        <sz val="11"/>
        <rFont val="Calibri"/>
        <family val="2"/>
        <charset val="238"/>
      </rPr>
      <t>USB 3.1 konektor C/male - USB 3.0  A/male, černý, délka 15 cm, přenosová rychlost 5 Gbit/s, podpora rychlonabíjení, trojité stínění, kompatibilita s PC i Mac, barva černá</t>
    </r>
  </si>
  <si>
    <t>Voděodolná překližka, foliovaná obostranně, hladká bříza, hustota cca 720 kg/m3, rozměr 18x1250x2500 mm</t>
  </si>
  <si>
    <t>Příloha ke Kupní smlouvě - Technická specifikace k VZ "Dodávka příslušenství k měřícím vozům (CRREAT) - II."</t>
  </si>
  <si>
    <t>ČÍSLO OBJEDNÁVKY / NÁZEV PROJEKTU: 20200016 / OPVV CRREAT</t>
  </si>
  <si>
    <t>GPS jednotka</t>
  </si>
  <si>
    <t xml:space="preserve">Rozhraní: min. 1 univerzálních sériových portů, min. 1 I2C porty/SPI, min. 1 USB    </t>
  </si>
  <si>
    <t>RTC krystal, Additional SAW</t>
  </si>
  <si>
    <t xml:space="preserve">Napájecí systém: 2,7 ~ 3,6 V, Vstup USB: 4,75 ~ 5,25 V    </t>
  </si>
  <si>
    <t>Rozměry: max 60x70x30mm</t>
  </si>
  <si>
    <t>Systémy: GPS, Glonas, BeiDou</t>
  </si>
  <si>
    <t xml:space="preserve">Počet výstupů: 1 Výstup </t>
  </si>
  <si>
    <t>Výstupní výkon max: 99.6W</t>
  </si>
  <si>
    <t xml:space="preserve">Výstupní napětí - Výstup 1: 12V </t>
  </si>
  <si>
    <t>Výstupní proud - Výstup 1:  8.3A</t>
  </si>
  <si>
    <t xml:space="preserve">Vstupní napětí DC Max: 18V </t>
  </si>
  <si>
    <t xml:space="preserve"> Vstupní napětí DC Min: 9V</t>
  </si>
  <si>
    <t>Montáž DC / DC Měniče: DIN Lišta</t>
  </si>
  <si>
    <t xml:space="preserve">Druh výstupu DC / DC měniče: pevný, nastavitelný </t>
  </si>
  <si>
    <t xml:space="preserve">Schválení napájecího zdroje: železnice 
</t>
  </si>
  <si>
    <t>podpis oprávněné osoby jednat za dodavatele</t>
  </si>
  <si>
    <t>Senzor rychlosti a směru větru, Senzor blesku, Modul GPS, Senzor teplota - tlak, 2 x Zvuková karta Audio-widget, Senzor srážek</t>
  </si>
  <si>
    <t>Počet portů HUB/Switche: 5</t>
  </si>
  <si>
    <t xml:space="preserve">Přenosové rychlosti pro WLAN (Wifi) [Mb/s]: 1300 + 300 </t>
  </si>
  <si>
    <t>Přenosové rychlosti pro WAN [Mb/s]: 1 000</t>
  </si>
  <si>
    <t>Přenosové rychlosti pro HUB/Switch [Mb/s]: 1 000</t>
  </si>
  <si>
    <t>Podpora IPv6: Ano</t>
  </si>
  <si>
    <t>Podpora 3G: Ano</t>
  </si>
  <si>
    <t>Podpora 4G/LTE: Ano</t>
  </si>
  <si>
    <t>Firewall: Ano</t>
  </si>
  <si>
    <t>Rozhraní: RJ-45, SFP, USB 3.0, WiFi</t>
  </si>
  <si>
    <t>Počet WAN portů: 1</t>
  </si>
  <si>
    <t>Počet portů RJ-45: 6</t>
  </si>
  <si>
    <t>Typ routeru: Wifi Router</t>
  </si>
  <si>
    <t>WLAN (Wifi) standardy: 802.11a, 802.11ac, 802.11b, 802.11g, 802.11n</t>
  </si>
  <si>
    <t>Management: Ano</t>
  </si>
  <si>
    <t>Typ antény: Odnímatelná</t>
  </si>
  <si>
    <t>Síla anténního signálu: 3x 3,5 dBi, 4,6 dBi</t>
  </si>
  <si>
    <t>Montáž na zeď: Ano</t>
  </si>
  <si>
    <t>Frekvenční rozsah (GHz): 2.4, 5</t>
  </si>
  <si>
    <t>Modul 1) 1,0 GHz procesor, 1024 MB RAM, RTC baterie, GWAN/GLAN, PoE sběrnice, SDIO sběrnice, slot micro SD, USB 3.0, DC vstup</t>
  </si>
  <si>
    <t>Modul 2) mPCle slot, SIM slot, musí vykazovat průchodnost signálu SGMII a signálu Pcle</t>
  </si>
  <si>
    <t>Modul 3) 4 x USB, musí vykazovat průchodnost signálu SGMII</t>
  </si>
  <si>
    <t>Modul 4) 4 x LAN port 10/100/1000 Mbps (RJ-45) musí vykazovat průchodnost signálu Pcle</t>
  </si>
  <si>
    <t xml:space="preserve">Modul 5) Wi-Fi mimo 3x3  </t>
  </si>
  <si>
    <t>složen z modulů, celková konfigurace 1,0 GHz procesor, 1024 MB RAM, 5 x RJ-45, 5 x USB 3.0, 1 x mPCle, 1 xWiFi, WiFi mimo 3x3</t>
  </si>
  <si>
    <t>POŽADOVANÉ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</si>
</sst>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rgb="FF000000"/>
      <name val="Verdana"/>
      <family val="2"/>
      <charset val="238"/>
    </font>
    <font>
      <u/>
      <sz val="11"/>
      <color theme="10"/>
      <name val="Calibri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6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2" borderId="5" xfId="0" applyFont="1" applyFill="1" applyBorder="1"/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1" applyAlignment="1"/>
    <xf numFmtId="0" fontId="0" fillId="2" borderId="1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9" fillId="0" borderId="0" xfId="1" applyAlignment="1">
      <alignment vertical="top"/>
    </xf>
    <xf numFmtId="0" fontId="5" fillId="5" borderId="13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wrapText="1"/>
    </xf>
    <xf numFmtId="164" fontId="5" fillId="3" borderId="20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10" fillId="0" borderId="0" xfId="0" applyFont="1"/>
    <xf numFmtId="0" fontId="0" fillId="0" borderId="0" xfId="0" applyFont="1" applyBorder="1" applyAlignment="1"/>
    <xf numFmtId="0" fontId="2" fillId="4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horizontal="center" wrapText="1"/>
    </xf>
    <xf numFmtId="0" fontId="2" fillId="4" borderId="9" xfId="0" applyFont="1" applyFill="1" applyBorder="1" applyAlignment="1">
      <alignment vertical="center"/>
    </xf>
    <xf numFmtId="8" fontId="2" fillId="7" borderId="19" xfId="0" applyNumberFormat="1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164" fontId="0" fillId="0" borderId="30" xfId="0" applyNumberFormat="1" applyFont="1" applyBorder="1"/>
    <xf numFmtId="164" fontId="0" fillId="0" borderId="32" xfId="0" applyNumberFormat="1" applyFont="1" applyBorder="1"/>
    <xf numFmtId="164" fontId="0" fillId="0" borderId="36" xfId="0" applyNumberFormat="1" applyFont="1" applyBorder="1"/>
    <xf numFmtId="164" fontId="0" fillId="8" borderId="16" xfId="0" applyNumberFormat="1" applyFont="1" applyFill="1" applyBorder="1" applyAlignment="1"/>
    <xf numFmtId="164" fontId="0" fillId="8" borderId="17" xfId="0" applyNumberFormat="1" applyFont="1" applyFill="1" applyBorder="1" applyAlignment="1"/>
    <xf numFmtId="164" fontId="5" fillId="9" borderId="15" xfId="0" applyNumberFormat="1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0" fillId="10" borderId="14" xfId="0" applyFont="1" applyFill="1" applyBorder="1"/>
    <xf numFmtId="164" fontId="0" fillId="11" borderId="19" xfId="0" applyNumberFormat="1" applyFont="1" applyFill="1" applyBorder="1"/>
    <xf numFmtId="164" fontId="0" fillId="11" borderId="3" xfId="0" applyNumberFormat="1" applyFont="1" applyFill="1" applyBorder="1"/>
    <xf numFmtId="164" fontId="0" fillId="11" borderId="24" xfId="0" applyNumberFormat="1" applyFont="1" applyFill="1" applyBorder="1"/>
    <xf numFmtId="164" fontId="0" fillId="11" borderId="8" xfId="0" applyNumberFormat="1" applyFont="1" applyFill="1" applyBorder="1"/>
    <xf numFmtId="0" fontId="0" fillId="0" borderId="0" xfId="0" applyFont="1" applyBorder="1"/>
    <xf numFmtId="0" fontId="0" fillId="0" borderId="43" xfId="0" applyFont="1" applyBorder="1" applyAlignment="1"/>
    <xf numFmtId="0" fontId="6" fillId="0" borderId="43" xfId="0" applyFont="1" applyBorder="1" applyAlignment="1"/>
    <xf numFmtId="0" fontId="6" fillId="12" borderId="47" xfId="0" applyFont="1" applyFill="1" applyBorder="1"/>
    <xf numFmtId="0" fontId="11" fillId="0" borderId="0" xfId="0" applyFont="1"/>
    <xf numFmtId="164" fontId="12" fillId="11" borderId="48" xfId="0" applyNumberFormat="1" applyFont="1" applyFill="1" applyBorder="1"/>
    <xf numFmtId="164" fontId="0" fillId="0" borderId="51" xfId="0" applyNumberFormat="1" applyFont="1" applyBorder="1"/>
    <xf numFmtId="0" fontId="0" fillId="2" borderId="54" xfId="0" applyFont="1" applyFill="1" applyBorder="1"/>
    <xf numFmtId="0" fontId="0" fillId="2" borderId="52" xfId="0" applyFont="1" applyFill="1" applyBorder="1"/>
    <xf numFmtId="164" fontId="5" fillId="3" borderId="9" xfId="0" applyNumberFormat="1" applyFont="1" applyFill="1" applyBorder="1" applyAlignment="1">
      <alignment horizontal="center" wrapText="1"/>
    </xf>
    <xf numFmtId="0" fontId="0" fillId="2" borderId="57" xfId="0" applyFont="1" applyFill="1" applyBorder="1"/>
    <xf numFmtId="164" fontId="0" fillId="0" borderId="0" xfId="0" applyNumberFormat="1" applyFont="1" applyBorder="1"/>
    <xf numFmtId="0" fontId="6" fillId="2" borderId="52" xfId="0" applyFont="1" applyFill="1" applyBorder="1"/>
    <xf numFmtId="0" fontId="6" fillId="2" borderId="57" xfId="0" applyFont="1" applyFill="1" applyBorder="1"/>
    <xf numFmtId="0" fontId="6" fillId="0" borderId="61" xfId="0" applyFont="1" applyBorder="1" applyAlignment="1">
      <alignment vertical="center"/>
    </xf>
    <xf numFmtId="0" fontId="0" fillId="0" borderId="61" xfId="0" applyFont="1" applyBorder="1" applyAlignment="1"/>
    <xf numFmtId="0" fontId="6" fillId="0" borderId="49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5" borderId="6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164" fontId="0" fillId="11" borderId="2" xfId="0" applyNumberFormat="1" applyFont="1" applyFill="1" applyBorder="1"/>
    <xf numFmtId="164" fontId="0" fillId="0" borderId="63" xfId="0" applyNumberFormat="1" applyFont="1" applyBorder="1"/>
    <xf numFmtId="0" fontId="6" fillId="0" borderId="6" xfId="0" applyFont="1" applyBorder="1" applyAlignment="1">
      <alignment vertical="top"/>
    </xf>
    <xf numFmtId="0" fontId="0" fillId="0" borderId="56" xfId="0" applyFont="1" applyBorder="1" applyAlignment="1">
      <alignment vertical="top"/>
    </xf>
    <xf numFmtId="0" fontId="2" fillId="5" borderId="6" xfId="0" applyFont="1" applyFill="1" applyBorder="1" applyAlignment="1">
      <alignment horizontal="center" vertical="center" wrapText="1"/>
    </xf>
    <xf numFmtId="164" fontId="0" fillId="0" borderId="56" xfId="0" applyNumberFormat="1" applyFont="1" applyBorder="1"/>
    <xf numFmtId="0" fontId="6" fillId="0" borderId="50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164" fontId="0" fillId="0" borderId="55" xfId="0" applyNumberFormat="1" applyFont="1" applyBorder="1" applyAlignment="1">
      <alignment horizontal="center"/>
    </xf>
    <xf numFmtId="164" fontId="0" fillId="0" borderId="5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6" fillId="0" borderId="61" xfId="0" applyFont="1" applyBorder="1" applyAlignment="1">
      <alignment horizontal="left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6" fillId="0" borderId="49" xfId="0" applyFont="1" applyBorder="1" applyAlignment="1">
      <alignment vertical="top" wrapText="1"/>
    </xf>
    <xf numFmtId="0" fontId="0" fillId="0" borderId="64" xfId="0" applyFont="1" applyBorder="1" applyAlignment="1">
      <alignment vertical="top" wrapText="1"/>
    </xf>
    <xf numFmtId="0" fontId="6" fillId="0" borderId="61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Font="1" applyBorder="1" applyAlignment="1"/>
    <xf numFmtId="0" fontId="0" fillId="0" borderId="7" xfId="0" applyFont="1" applyBorder="1" applyAlignment="1">
      <alignment wrapText="1"/>
    </xf>
    <xf numFmtId="0" fontId="6" fillId="0" borderId="49" xfId="0" applyFont="1" applyBorder="1" applyAlignment="1">
      <alignment vertical="center" wrapText="1"/>
    </xf>
    <xf numFmtId="0" fontId="0" fillId="0" borderId="5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164" fontId="0" fillId="0" borderId="6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6" fillId="13" borderId="20" xfId="0" applyFont="1" applyFill="1" applyBorder="1"/>
    <xf numFmtId="0" fontId="6" fillId="13" borderId="2" xfId="0" applyFont="1" applyFill="1" applyBorder="1"/>
    <xf numFmtId="0" fontId="0" fillId="13" borderId="3" xfId="0" applyFont="1" applyFill="1" applyBorder="1"/>
    <xf numFmtId="0" fontId="0" fillId="13" borderId="19" xfId="0" applyFont="1" applyFill="1" applyBorder="1"/>
    <xf numFmtId="164" fontId="0" fillId="0" borderId="6" xfId="0" applyNumberFormat="1" applyFont="1" applyBorder="1" applyAlignment="1">
      <alignment horizontal="center"/>
    </xf>
    <xf numFmtId="164" fontId="0" fillId="0" borderId="67" xfId="0" applyNumberFormat="1" applyFont="1" applyBorder="1" applyAlignment="1">
      <alignment horizontal="center"/>
    </xf>
    <xf numFmtId="164" fontId="0" fillId="0" borderId="68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56" xfId="0" applyNumberFormat="1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7"/>
  <sheetViews>
    <sheetView showGridLines="0" tabSelected="1" zoomScaleNormal="100" workbookViewId="0">
      <selection activeCell="C69" sqref="C69"/>
    </sheetView>
  </sheetViews>
  <sheetFormatPr defaultColWidth="14.42578125" defaultRowHeight="15" customHeight="1" x14ac:dyDescent="0.25"/>
  <cols>
    <col min="1" max="1" width="13.28515625" customWidth="1"/>
    <col min="2" max="2" width="29.140625" customWidth="1"/>
    <col min="3" max="3" width="59.7109375" customWidth="1"/>
    <col min="4" max="4" width="6.140625" style="11" customWidth="1"/>
    <col min="5" max="5" width="26.85546875" customWidth="1"/>
    <col min="6" max="6" width="15.5703125" customWidth="1"/>
    <col min="7" max="7" width="14.28515625" customWidth="1"/>
    <col min="8" max="27" width="8.7109375" customWidth="1"/>
  </cols>
  <sheetData>
    <row r="1" spans="1:27" ht="18.75" x14ac:dyDescent="0.3">
      <c r="A1" s="30" t="s">
        <v>24</v>
      </c>
      <c r="B1" s="1"/>
      <c r="D1" s="2"/>
    </row>
    <row r="2" spans="1:27" x14ac:dyDescent="0.25">
      <c r="A2" s="56" t="s">
        <v>25</v>
      </c>
      <c r="B2" s="2"/>
      <c r="C2" s="2"/>
      <c r="D2" s="2"/>
      <c r="E2" s="2"/>
      <c r="F2" s="2"/>
      <c r="G2" s="2"/>
    </row>
    <row r="3" spans="1:27" s="29" customFormat="1" ht="6.75" customHeight="1" x14ac:dyDescent="0.25">
      <c r="C3" s="2"/>
      <c r="D3" s="2"/>
      <c r="E3" s="2"/>
      <c r="F3" s="2"/>
      <c r="G3" s="2"/>
    </row>
    <row r="4" spans="1:27" s="29" customFormat="1" x14ac:dyDescent="0.25">
      <c r="A4" s="57" t="s">
        <v>19</v>
      </c>
      <c r="B4" s="55"/>
      <c r="C4" s="2"/>
      <c r="D4" s="2"/>
      <c r="E4" s="2"/>
      <c r="F4" s="2"/>
      <c r="G4" s="2"/>
    </row>
    <row r="5" spans="1:27" ht="7.5" customHeight="1" thickBot="1" x14ac:dyDescent="0.35">
      <c r="A5" s="3"/>
      <c r="B5" s="4"/>
      <c r="C5" s="4"/>
      <c r="D5" s="4"/>
      <c r="E5" s="4"/>
      <c r="F5" s="38"/>
      <c r="G5" s="39"/>
      <c r="H5" s="31"/>
    </row>
    <row r="6" spans="1:27" ht="15" customHeight="1" x14ac:dyDescent="0.25">
      <c r="A6" s="109" t="s">
        <v>1</v>
      </c>
      <c r="B6" s="105" t="s">
        <v>67</v>
      </c>
      <c r="C6" s="106"/>
      <c r="D6" s="146" t="s">
        <v>2</v>
      </c>
      <c r="E6" s="103" t="s">
        <v>0</v>
      </c>
      <c r="F6" s="103" t="s">
        <v>17</v>
      </c>
      <c r="G6" s="144" t="s">
        <v>18</v>
      </c>
    </row>
    <row r="7" spans="1:27" ht="31.5" customHeight="1" thickBot="1" x14ac:dyDescent="0.3">
      <c r="A7" s="110"/>
      <c r="B7" s="107"/>
      <c r="C7" s="108"/>
      <c r="D7" s="147"/>
      <c r="E7" s="143"/>
      <c r="F7" s="104"/>
      <c r="G7" s="145"/>
    </row>
    <row r="8" spans="1:27" ht="15.75" customHeight="1" thickTop="1" x14ac:dyDescent="0.25">
      <c r="A8" s="85" t="s">
        <v>3</v>
      </c>
      <c r="B8" s="34" t="s">
        <v>14</v>
      </c>
      <c r="C8" s="35">
        <v>10609</v>
      </c>
      <c r="D8" s="36">
        <v>2</v>
      </c>
      <c r="E8" s="148"/>
      <c r="F8" s="48"/>
      <c r="G8" s="40">
        <f>SUM(F8*D8)</f>
        <v>0</v>
      </c>
    </row>
    <row r="9" spans="1:27" ht="30" customHeight="1" x14ac:dyDescent="0.25">
      <c r="A9" s="86"/>
      <c r="B9" s="113" t="s">
        <v>66</v>
      </c>
      <c r="C9" s="114"/>
      <c r="D9" s="70"/>
      <c r="E9" s="64"/>
      <c r="F9" s="63"/>
      <c r="G9" s="58"/>
      <c r="H9" s="17"/>
    </row>
    <row r="10" spans="1:27" s="29" customFormat="1" ht="33" customHeight="1" x14ac:dyDescent="0.25">
      <c r="A10" s="86"/>
      <c r="B10" s="88" t="s">
        <v>61</v>
      </c>
      <c r="C10" s="89"/>
      <c r="D10" s="71"/>
      <c r="E10" s="64"/>
      <c r="F10" s="63"/>
      <c r="G10" s="58"/>
      <c r="H10" s="17"/>
    </row>
    <row r="11" spans="1:27" s="29" customFormat="1" x14ac:dyDescent="0.25">
      <c r="A11" s="86"/>
      <c r="B11" s="68" t="s">
        <v>62</v>
      </c>
      <c r="C11" s="69"/>
      <c r="D11" s="71"/>
      <c r="E11" s="64"/>
      <c r="F11" s="63"/>
      <c r="G11" s="58"/>
      <c r="H11" s="17"/>
    </row>
    <row r="12" spans="1:27" s="29" customFormat="1" x14ac:dyDescent="0.25">
      <c r="A12" s="86"/>
      <c r="B12" s="68" t="s">
        <v>63</v>
      </c>
      <c r="C12" s="69"/>
      <c r="D12" s="71"/>
      <c r="E12" s="64"/>
      <c r="F12" s="63"/>
      <c r="G12" s="58"/>
      <c r="H12" s="17"/>
    </row>
    <row r="13" spans="1:27" s="29" customFormat="1" x14ac:dyDescent="0.25">
      <c r="A13" s="86"/>
      <c r="B13" s="68" t="s">
        <v>64</v>
      </c>
      <c r="C13" s="69"/>
      <c r="D13" s="71"/>
      <c r="E13" s="64"/>
      <c r="F13" s="63"/>
      <c r="G13" s="58"/>
      <c r="H13" s="17"/>
    </row>
    <row r="14" spans="1:27" s="29" customFormat="1" ht="15.75" thickBot="1" x14ac:dyDescent="0.3">
      <c r="A14" s="87"/>
      <c r="B14" s="77" t="s">
        <v>65</v>
      </c>
      <c r="C14" s="78"/>
      <c r="D14" s="79"/>
      <c r="E14" s="65"/>
      <c r="F14" s="80"/>
      <c r="G14" s="41"/>
      <c r="H14" s="17"/>
    </row>
    <row r="15" spans="1:27" ht="19.5" customHeight="1" thickTop="1" x14ac:dyDescent="0.25">
      <c r="A15" s="131" t="s">
        <v>4</v>
      </c>
      <c r="B15" s="72" t="s">
        <v>14</v>
      </c>
      <c r="C15" s="73">
        <v>8405</v>
      </c>
      <c r="D15" s="74">
        <v>2</v>
      </c>
      <c r="E15" s="149"/>
      <c r="F15" s="75"/>
      <c r="G15" s="76">
        <f>SUM(F15*D15)</f>
        <v>0</v>
      </c>
      <c r="H15" s="12"/>
      <c r="I15" s="6"/>
      <c r="J15" s="7"/>
      <c r="K15" s="2"/>
      <c r="L15" s="14"/>
      <c r="M15" s="8"/>
      <c r="N15" s="5"/>
      <c r="O15" s="8"/>
      <c r="P15" s="138"/>
      <c r="Q15" s="6"/>
      <c r="R15" s="7"/>
      <c r="S15" s="2"/>
      <c r="T15" s="137"/>
      <c r="U15" s="8"/>
      <c r="V15" s="5"/>
      <c r="W15" s="8"/>
      <c r="X15" s="138"/>
      <c r="Y15" s="6"/>
      <c r="Z15" s="7"/>
      <c r="AA15" s="2"/>
    </row>
    <row r="16" spans="1:27" x14ac:dyDescent="0.25">
      <c r="A16" s="131"/>
      <c r="B16" s="115" t="s">
        <v>60</v>
      </c>
      <c r="C16" s="116"/>
      <c r="D16" s="139"/>
      <c r="E16" s="64"/>
      <c r="F16" s="92"/>
      <c r="G16" s="142"/>
      <c r="H16" s="13"/>
      <c r="I16" s="6"/>
      <c r="J16" s="7"/>
      <c r="K16" s="2"/>
      <c r="L16" s="13"/>
      <c r="M16" s="8"/>
      <c r="N16" s="5"/>
      <c r="O16" s="8"/>
      <c r="P16" s="138"/>
      <c r="Q16" s="6"/>
      <c r="R16" s="7"/>
      <c r="S16" s="2"/>
      <c r="T16" s="137"/>
      <c r="U16" s="8"/>
      <c r="V16" s="5"/>
      <c r="W16" s="8"/>
      <c r="X16" s="138"/>
      <c r="Y16" s="6"/>
      <c r="Z16" s="7"/>
      <c r="AA16" s="2"/>
    </row>
    <row r="17" spans="1:27" s="29" customFormat="1" x14ac:dyDescent="0.25">
      <c r="A17" s="131"/>
      <c r="B17" s="81" t="s">
        <v>43</v>
      </c>
      <c r="C17" s="82"/>
      <c r="D17" s="140"/>
      <c r="E17" s="64"/>
      <c r="F17" s="93"/>
      <c r="G17" s="95"/>
      <c r="I17" s="6"/>
      <c r="J17" s="7"/>
      <c r="K17" s="2"/>
      <c r="M17" s="8"/>
      <c r="N17" s="5"/>
      <c r="O17" s="8"/>
      <c r="P17" s="138"/>
      <c r="Q17" s="6"/>
      <c r="R17" s="7"/>
      <c r="S17" s="2"/>
      <c r="T17" s="137"/>
      <c r="U17" s="8"/>
      <c r="V17" s="5"/>
      <c r="W17" s="8"/>
      <c r="X17" s="138"/>
      <c r="Y17" s="6"/>
      <c r="Z17" s="7"/>
      <c r="AA17" s="2"/>
    </row>
    <row r="18" spans="1:27" s="29" customFormat="1" x14ac:dyDescent="0.25">
      <c r="A18" s="131"/>
      <c r="B18" s="81" t="s">
        <v>44</v>
      </c>
      <c r="C18" s="82"/>
      <c r="D18" s="140"/>
      <c r="E18" s="64"/>
      <c r="F18" s="93"/>
      <c r="G18" s="95"/>
      <c r="I18" s="6"/>
      <c r="J18" s="7"/>
      <c r="K18" s="2"/>
      <c r="M18" s="8"/>
      <c r="N18" s="5"/>
      <c r="O18" s="8"/>
      <c r="P18" s="138"/>
      <c r="Q18" s="6"/>
      <c r="R18" s="7"/>
      <c r="S18" s="2"/>
      <c r="T18" s="137"/>
      <c r="U18" s="8"/>
      <c r="V18" s="5"/>
      <c r="W18" s="8"/>
      <c r="X18" s="138"/>
      <c r="Y18" s="6"/>
      <c r="Z18" s="7"/>
      <c r="AA18" s="2"/>
    </row>
    <row r="19" spans="1:27" s="29" customFormat="1" x14ac:dyDescent="0.25">
      <c r="A19" s="131"/>
      <c r="B19" s="81" t="s">
        <v>45</v>
      </c>
      <c r="C19" s="82"/>
      <c r="D19" s="140"/>
      <c r="E19" s="64"/>
      <c r="F19" s="93"/>
      <c r="G19" s="95"/>
      <c r="I19" s="6"/>
      <c r="J19" s="7"/>
      <c r="K19" s="2"/>
      <c r="M19" s="8"/>
      <c r="N19" s="5"/>
      <c r="O19" s="8"/>
      <c r="P19" s="138"/>
      <c r="Q19" s="6"/>
      <c r="R19" s="7"/>
      <c r="S19" s="2"/>
      <c r="T19" s="137"/>
      <c r="U19" s="8"/>
      <c r="V19" s="5"/>
      <c r="W19" s="8"/>
      <c r="X19" s="138"/>
      <c r="Y19" s="6"/>
      <c r="Z19" s="7"/>
      <c r="AA19" s="2"/>
    </row>
    <row r="20" spans="1:27" s="29" customFormat="1" x14ac:dyDescent="0.25">
      <c r="A20" s="131"/>
      <c r="B20" s="81" t="s">
        <v>46</v>
      </c>
      <c r="C20" s="82"/>
      <c r="D20" s="140"/>
      <c r="E20" s="64"/>
      <c r="F20" s="93"/>
      <c r="G20" s="95"/>
      <c r="I20" s="6"/>
      <c r="J20" s="7"/>
      <c r="K20" s="2"/>
      <c r="M20" s="8"/>
      <c r="N20" s="5"/>
      <c r="O20" s="8"/>
      <c r="P20" s="138"/>
      <c r="Q20" s="6"/>
      <c r="R20" s="7"/>
      <c r="S20" s="2"/>
      <c r="T20" s="137"/>
      <c r="U20" s="8"/>
      <c r="V20" s="5"/>
      <c r="W20" s="8"/>
      <c r="X20" s="138"/>
      <c r="Y20" s="6"/>
      <c r="Z20" s="7"/>
      <c r="AA20" s="2"/>
    </row>
    <row r="21" spans="1:27" s="29" customFormat="1" x14ac:dyDescent="0.25">
      <c r="A21" s="131"/>
      <c r="B21" s="81" t="s">
        <v>47</v>
      </c>
      <c r="C21" s="82"/>
      <c r="D21" s="140"/>
      <c r="E21" s="64"/>
      <c r="F21" s="93"/>
      <c r="G21" s="95"/>
      <c r="I21" s="6"/>
      <c r="J21" s="7"/>
      <c r="K21" s="2"/>
      <c r="M21" s="8"/>
      <c r="N21" s="5"/>
      <c r="O21" s="8"/>
      <c r="P21" s="138"/>
      <c r="Q21" s="6"/>
      <c r="R21" s="7"/>
      <c r="S21" s="2"/>
      <c r="T21" s="137"/>
      <c r="U21" s="8"/>
      <c r="V21" s="5"/>
      <c r="W21" s="8"/>
      <c r="X21" s="138"/>
      <c r="Y21" s="6"/>
      <c r="Z21" s="7"/>
      <c r="AA21" s="2"/>
    </row>
    <row r="22" spans="1:27" s="29" customFormat="1" x14ac:dyDescent="0.25">
      <c r="A22" s="131"/>
      <c r="B22" s="81" t="s">
        <v>48</v>
      </c>
      <c r="C22" s="82"/>
      <c r="D22" s="140"/>
      <c r="E22" s="64"/>
      <c r="F22" s="93"/>
      <c r="G22" s="95"/>
      <c r="I22" s="6"/>
      <c r="J22" s="7"/>
      <c r="K22" s="2"/>
      <c r="M22" s="8"/>
      <c r="N22" s="5"/>
      <c r="O22" s="8"/>
      <c r="P22" s="138"/>
      <c r="Q22" s="6"/>
      <c r="R22" s="7"/>
      <c r="S22" s="2"/>
      <c r="T22" s="137"/>
      <c r="U22" s="8"/>
      <c r="V22" s="5"/>
      <c r="W22" s="8"/>
      <c r="X22" s="138"/>
      <c r="Y22" s="6"/>
      <c r="Z22" s="7"/>
      <c r="AA22" s="2"/>
    </row>
    <row r="23" spans="1:27" s="29" customFormat="1" x14ac:dyDescent="0.25">
      <c r="A23" s="131"/>
      <c r="B23" s="81" t="s">
        <v>49</v>
      </c>
      <c r="C23" s="82"/>
      <c r="D23" s="140"/>
      <c r="E23" s="64"/>
      <c r="F23" s="93"/>
      <c r="G23" s="95"/>
      <c r="I23" s="6"/>
      <c r="J23" s="7"/>
      <c r="K23" s="2"/>
      <c r="M23" s="8"/>
      <c r="N23" s="5"/>
      <c r="O23" s="8"/>
      <c r="P23" s="138"/>
      <c r="Q23" s="6"/>
      <c r="R23" s="7"/>
      <c r="S23" s="2"/>
      <c r="T23" s="137"/>
      <c r="U23" s="8"/>
      <c r="V23" s="5"/>
      <c r="W23" s="8"/>
      <c r="X23" s="138"/>
      <c r="Y23" s="6"/>
      <c r="Z23" s="7"/>
      <c r="AA23" s="2"/>
    </row>
    <row r="24" spans="1:27" s="29" customFormat="1" x14ac:dyDescent="0.25">
      <c r="A24" s="131"/>
      <c r="B24" s="81" t="s">
        <v>50</v>
      </c>
      <c r="C24" s="82"/>
      <c r="D24" s="140"/>
      <c r="E24" s="64"/>
      <c r="F24" s="93"/>
      <c r="G24" s="95"/>
      <c r="I24" s="6"/>
      <c r="J24" s="7"/>
      <c r="K24" s="2"/>
      <c r="M24" s="8"/>
      <c r="N24" s="5"/>
      <c r="O24" s="8"/>
      <c r="P24" s="138"/>
      <c r="Q24" s="6"/>
      <c r="R24" s="7"/>
      <c r="S24" s="2"/>
      <c r="T24" s="137"/>
      <c r="U24" s="8"/>
      <c r="V24" s="5"/>
      <c r="W24" s="8"/>
      <c r="X24" s="138"/>
      <c r="Y24" s="6"/>
      <c r="Z24" s="7"/>
      <c r="AA24" s="2"/>
    </row>
    <row r="25" spans="1:27" s="29" customFormat="1" x14ac:dyDescent="0.25">
      <c r="A25" s="131"/>
      <c r="B25" s="81" t="s">
        <v>51</v>
      </c>
      <c r="C25" s="82"/>
      <c r="D25" s="140"/>
      <c r="E25" s="64"/>
      <c r="F25" s="93"/>
      <c r="G25" s="95"/>
      <c r="I25" s="6"/>
      <c r="J25" s="7"/>
      <c r="K25" s="2"/>
      <c r="M25" s="8"/>
      <c r="N25" s="5"/>
      <c r="O25" s="8"/>
      <c r="P25" s="138"/>
      <c r="Q25" s="6"/>
      <c r="R25" s="7"/>
      <c r="S25" s="2"/>
      <c r="T25" s="137"/>
      <c r="U25" s="8"/>
      <c r="V25" s="5"/>
      <c r="W25" s="8"/>
      <c r="X25" s="138"/>
      <c r="Y25" s="6"/>
      <c r="Z25" s="7"/>
      <c r="AA25" s="2"/>
    </row>
    <row r="26" spans="1:27" s="29" customFormat="1" x14ac:dyDescent="0.25">
      <c r="A26" s="131"/>
      <c r="B26" s="81" t="s">
        <v>52</v>
      </c>
      <c r="C26" s="82"/>
      <c r="D26" s="140"/>
      <c r="E26" s="64"/>
      <c r="F26" s="93"/>
      <c r="G26" s="95"/>
      <c r="I26" s="6"/>
      <c r="J26" s="7"/>
      <c r="K26" s="2"/>
      <c r="M26" s="8"/>
      <c r="N26" s="5"/>
      <c r="O26" s="8"/>
      <c r="P26" s="138"/>
      <c r="Q26" s="6"/>
      <c r="R26" s="7"/>
      <c r="S26" s="2"/>
      <c r="T26" s="137"/>
      <c r="U26" s="8"/>
      <c r="V26" s="5"/>
      <c r="W26" s="8"/>
      <c r="X26" s="138"/>
      <c r="Y26" s="6"/>
      <c r="Z26" s="7"/>
      <c r="AA26" s="2"/>
    </row>
    <row r="27" spans="1:27" s="29" customFormat="1" x14ac:dyDescent="0.25">
      <c r="A27" s="131"/>
      <c r="B27" s="81" t="s">
        <v>53</v>
      </c>
      <c r="C27" s="82"/>
      <c r="D27" s="140"/>
      <c r="E27" s="64"/>
      <c r="F27" s="93"/>
      <c r="G27" s="95"/>
      <c r="I27" s="6"/>
      <c r="J27" s="7"/>
      <c r="K27" s="2"/>
      <c r="M27" s="8"/>
      <c r="N27" s="5"/>
      <c r="O27" s="8"/>
      <c r="P27" s="138"/>
      <c r="Q27" s="6"/>
      <c r="R27" s="7"/>
      <c r="S27" s="2"/>
      <c r="T27" s="137"/>
      <c r="U27" s="8"/>
      <c r="V27" s="5"/>
      <c r="W27" s="8"/>
      <c r="X27" s="138"/>
      <c r="Y27" s="6"/>
      <c r="Z27" s="7"/>
      <c r="AA27" s="2"/>
    </row>
    <row r="28" spans="1:27" s="29" customFormat="1" x14ac:dyDescent="0.25">
      <c r="A28" s="131"/>
      <c r="B28" s="81" t="s">
        <v>43</v>
      </c>
      <c r="C28" s="82"/>
      <c r="D28" s="140"/>
      <c r="E28" s="64"/>
      <c r="F28" s="93"/>
      <c r="G28" s="95"/>
      <c r="I28" s="6"/>
      <c r="J28" s="7"/>
      <c r="K28" s="2"/>
      <c r="M28" s="8"/>
      <c r="N28" s="5"/>
      <c r="O28" s="8"/>
      <c r="P28" s="138"/>
      <c r="Q28" s="6"/>
      <c r="R28" s="7"/>
      <c r="S28" s="2"/>
      <c r="T28" s="137"/>
      <c r="U28" s="8"/>
      <c r="V28" s="5"/>
      <c r="W28" s="8"/>
      <c r="X28" s="138"/>
      <c r="Y28" s="6"/>
      <c r="Z28" s="7"/>
      <c r="AA28" s="2"/>
    </row>
    <row r="29" spans="1:27" s="29" customFormat="1" x14ac:dyDescent="0.25">
      <c r="A29" s="131"/>
      <c r="B29" s="81" t="s">
        <v>54</v>
      </c>
      <c r="C29" s="82"/>
      <c r="D29" s="140"/>
      <c r="E29" s="64"/>
      <c r="F29" s="93"/>
      <c r="G29" s="95"/>
      <c r="I29" s="6"/>
      <c r="J29" s="7"/>
      <c r="K29" s="2"/>
      <c r="M29" s="8"/>
      <c r="N29" s="5"/>
      <c r="O29" s="8"/>
      <c r="P29" s="138"/>
      <c r="Q29" s="6"/>
      <c r="R29" s="7"/>
      <c r="S29" s="2"/>
      <c r="T29" s="137"/>
      <c r="U29" s="8"/>
      <c r="V29" s="5"/>
      <c r="W29" s="8"/>
      <c r="X29" s="138"/>
      <c r="Y29" s="6"/>
      <c r="Z29" s="7"/>
      <c r="AA29" s="2"/>
    </row>
    <row r="30" spans="1:27" s="29" customFormat="1" ht="15" customHeight="1" x14ac:dyDescent="0.25">
      <c r="A30" s="131"/>
      <c r="B30" s="81" t="s">
        <v>55</v>
      </c>
      <c r="C30" s="82"/>
      <c r="D30" s="140"/>
      <c r="E30" s="64"/>
      <c r="F30" s="93"/>
      <c r="G30" s="95"/>
      <c r="I30" s="6"/>
      <c r="J30" s="7"/>
      <c r="K30" s="2"/>
      <c r="M30" s="8"/>
      <c r="N30" s="5"/>
      <c r="O30" s="8"/>
      <c r="P30" s="138"/>
      <c r="Q30" s="6"/>
      <c r="R30" s="7"/>
      <c r="S30" s="2"/>
      <c r="T30" s="137"/>
      <c r="U30" s="8"/>
      <c r="V30" s="5"/>
      <c r="W30" s="8"/>
      <c r="X30" s="138"/>
      <c r="Y30" s="6"/>
      <c r="Z30" s="7"/>
      <c r="AA30" s="2"/>
    </row>
    <row r="31" spans="1:27" s="29" customFormat="1" x14ac:dyDescent="0.25">
      <c r="A31" s="131"/>
      <c r="B31" s="81" t="s">
        <v>56</v>
      </c>
      <c r="C31" s="82"/>
      <c r="D31" s="140"/>
      <c r="E31" s="64"/>
      <c r="F31" s="93"/>
      <c r="G31" s="95"/>
      <c r="I31" s="6"/>
      <c r="J31" s="7"/>
      <c r="K31" s="2"/>
      <c r="M31" s="8"/>
      <c r="N31" s="5"/>
      <c r="O31" s="8"/>
      <c r="P31" s="138"/>
      <c r="Q31" s="6"/>
      <c r="R31" s="7"/>
      <c r="S31" s="2"/>
      <c r="T31" s="137"/>
      <c r="U31" s="8"/>
      <c r="V31" s="5"/>
      <c r="W31" s="8"/>
      <c r="X31" s="138"/>
      <c r="Y31" s="6"/>
      <c r="Z31" s="7"/>
      <c r="AA31" s="2"/>
    </row>
    <row r="32" spans="1:27" s="29" customFormat="1" x14ac:dyDescent="0.25">
      <c r="A32" s="131"/>
      <c r="B32" s="81" t="s">
        <v>57</v>
      </c>
      <c r="C32" s="82"/>
      <c r="D32" s="140"/>
      <c r="E32" s="64"/>
      <c r="F32" s="93"/>
      <c r="G32" s="95"/>
      <c r="I32" s="6"/>
      <c r="J32" s="7"/>
      <c r="K32" s="2"/>
      <c r="M32" s="8"/>
      <c r="N32" s="5"/>
      <c r="O32" s="8"/>
      <c r="P32" s="138"/>
      <c r="Q32" s="6"/>
      <c r="R32" s="7"/>
      <c r="S32" s="2"/>
      <c r="T32" s="137"/>
      <c r="U32" s="8"/>
      <c r="V32" s="5"/>
      <c r="W32" s="8"/>
      <c r="X32" s="138"/>
      <c r="Y32" s="6"/>
      <c r="Z32" s="7"/>
      <c r="AA32" s="2"/>
    </row>
    <row r="33" spans="1:27" s="29" customFormat="1" ht="15" customHeight="1" x14ac:dyDescent="0.25">
      <c r="A33" s="131"/>
      <c r="B33" s="81" t="s">
        <v>58</v>
      </c>
      <c r="C33" s="82"/>
      <c r="D33" s="140"/>
      <c r="E33" s="64"/>
      <c r="F33" s="93"/>
      <c r="G33" s="95"/>
      <c r="I33" s="6"/>
      <c r="J33" s="7"/>
      <c r="K33" s="2"/>
      <c r="M33" s="8"/>
      <c r="N33" s="5"/>
      <c r="O33" s="8"/>
      <c r="P33" s="138"/>
      <c r="Q33" s="6"/>
      <c r="R33" s="7"/>
      <c r="S33" s="2"/>
      <c r="T33" s="137"/>
      <c r="U33" s="8"/>
      <c r="V33" s="5"/>
      <c r="W33" s="8"/>
      <c r="X33" s="138"/>
      <c r="Y33" s="6"/>
      <c r="Z33" s="7"/>
      <c r="AA33" s="2"/>
    </row>
    <row r="34" spans="1:27" s="29" customFormat="1" ht="15.75" thickBot="1" x14ac:dyDescent="0.3">
      <c r="A34" s="132"/>
      <c r="B34" s="83" t="s">
        <v>59</v>
      </c>
      <c r="C34" s="84"/>
      <c r="D34" s="141"/>
      <c r="E34" s="65"/>
      <c r="F34" s="94"/>
      <c r="G34" s="96"/>
      <c r="I34" s="6"/>
      <c r="J34" s="7"/>
      <c r="K34" s="2"/>
      <c r="M34" s="8"/>
      <c r="N34" s="5"/>
      <c r="O34" s="8"/>
      <c r="P34" s="138"/>
      <c r="Q34" s="6"/>
      <c r="R34" s="7"/>
      <c r="S34" s="2"/>
      <c r="T34" s="137"/>
      <c r="U34" s="8"/>
      <c r="V34" s="5"/>
      <c r="W34" s="8"/>
      <c r="X34" s="138"/>
      <c r="Y34" s="6"/>
      <c r="Z34" s="7"/>
      <c r="AA34" s="2"/>
    </row>
    <row r="35" spans="1:27" ht="18" customHeight="1" thickTop="1" x14ac:dyDescent="0.25">
      <c r="A35" s="131" t="s">
        <v>5</v>
      </c>
      <c r="B35" s="32" t="s">
        <v>14</v>
      </c>
      <c r="C35" s="37">
        <v>3264</v>
      </c>
      <c r="D35" s="24">
        <v>2</v>
      </c>
      <c r="E35" s="150"/>
      <c r="F35" s="49"/>
      <c r="G35" s="42">
        <f>SUM(F35*D35)</f>
        <v>0</v>
      </c>
      <c r="H35" s="13"/>
      <c r="I35" s="6"/>
      <c r="J35" s="7"/>
      <c r="K35" s="2"/>
      <c r="L35" s="13"/>
      <c r="M35" s="8"/>
      <c r="N35" s="5"/>
      <c r="O35" s="8"/>
      <c r="P35" s="138"/>
      <c r="Q35" s="6"/>
      <c r="R35" s="7"/>
      <c r="S35" s="2"/>
      <c r="T35" s="137"/>
      <c r="U35" s="8"/>
      <c r="V35" s="5"/>
      <c r="W35" s="8"/>
      <c r="X35" s="138"/>
      <c r="Y35" s="6"/>
      <c r="Z35" s="7"/>
      <c r="AA35" s="2"/>
    </row>
    <row r="36" spans="1:27" ht="30.75" customHeight="1" thickBot="1" x14ac:dyDescent="0.3">
      <c r="A36" s="132"/>
      <c r="B36" s="117" t="s">
        <v>11</v>
      </c>
      <c r="C36" s="118"/>
      <c r="D36" s="26"/>
      <c r="E36" s="10"/>
      <c r="F36" s="153"/>
      <c r="G36" s="154"/>
      <c r="H36" s="13"/>
      <c r="I36" s="6"/>
      <c r="J36" s="7"/>
      <c r="K36" s="2"/>
      <c r="L36" s="13"/>
      <c r="M36" s="8"/>
      <c r="N36" s="5"/>
      <c r="O36" s="8"/>
      <c r="P36" s="138"/>
      <c r="Q36" s="6"/>
      <c r="R36" s="7"/>
      <c r="S36" s="2"/>
      <c r="T36" s="137"/>
      <c r="U36" s="8"/>
      <c r="V36" s="5"/>
      <c r="W36" s="8"/>
      <c r="X36" s="138"/>
      <c r="Y36" s="6"/>
      <c r="Z36" s="7"/>
      <c r="AA36" s="2"/>
    </row>
    <row r="37" spans="1:27" ht="15.75" thickTop="1" x14ac:dyDescent="0.25">
      <c r="A37" s="86" t="s">
        <v>12</v>
      </c>
      <c r="B37" s="32" t="s">
        <v>14</v>
      </c>
      <c r="C37" s="27">
        <v>91</v>
      </c>
      <c r="D37" s="24">
        <v>6</v>
      </c>
      <c r="E37" s="150"/>
      <c r="F37" s="49"/>
      <c r="G37" s="42">
        <f>SUM(F37*D37)</f>
        <v>0</v>
      </c>
    </row>
    <row r="38" spans="1:27" ht="31.5" customHeight="1" thickBot="1" x14ac:dyDescent="0.3">
      <c r="A38" s="87"/>
      <c r="B38" s="119" t="s">
        <v>20</v>
      </c>
      <c r="C38" s="120"/>
      <c r="D38" s="25"/>
      <c r="E38" s="10"/>
      <c r="F38" s="153"/>
      <c r="G38" s="154"/>
      <c r="H38" s="13"/>
    </row>
    <row r="39" spans="1:27" ht="15.75" customHeight="1" thickTop="1" x14ac:dyDescent="0.25">
      <c r="A39" s="133" t="s">
        <v>12</v>
      </c>
      <c r="B39" s="34" t="s">
        <v>14</v>
      </c>
      <c r="C39" s="28">
        <v>91</v>
      </c>
      <c r="D39" s="23">
        <v>6</v>
      </c>
      <c r="E39" s="151"/>
      <c r="F39" s="50"/>
      <c r="G39" s="40">
        <f>SUM(F39*D39)</f>
        <v>0</v>
      </c>
    </row>
    <row r="40" spans="1:27" ht="36.75" customHeight="1" thickBot="1" x14ac:dyDescent="0.3">
      <c r="A40" s="134"/>
      <c r="B40" s="119" t="s">
        <v>21</v>
      </c>
      <c r="C40" s="120"/>
      <c r="D40" s="25"/>
      <c r="E40" s="18"/>
      <c r="F40" s="152"/>
      <c r="G40" s="96"/>
      <c r="H40" s="13"/>
    </row>
    <row r="41" spans="1:27" ht="15.75" customHeight="1" thickTop="1" x14ac:dyDescent="0.25">
      <c r="A41" s="135" t="s">
        <v>6</v>
      </c>
      <c r="B41" s="32" t="s">
        <v>14</v>
      </c>
      <c r="C41" s="33">
        <v>2066</v>
      </c>
      <c r="D41" s="19">
        <v>3</v>
      </c>
      <c r="E41" s="150"/>
      <c r="F41" s="51"/>
      <c r="G41" s="42">
        <f>SUM(F41*D41)</f>
        <v>0</v>
      </c>
    </row>
    <row r="42" spans="1:27" ht="31.5" customHeight="1" thickBot="1" x14ac:dyDescent="0.3">
      <c r="A42" s="136"/>
      <c r="B42" s="121" t="s">
        <v>23</v>
      </c>
      <c r="C42" s="122"/>
      <c r="D42" s="22"/>
      <c r="E42" s="18"/>
      <c r="F42" s="152"/>
      <c r="G42" s="96"/>
      <c r="H42" s="15"/>
    </row>
    <row r="43" spans="1:27" s="9" customFormat="1" ht="15.75" customHeight="1" thickTop="1" x14ac:dyDescent="0.25">
      <c r="A43" s="135" t="s">
        <v>7</v>
      </c>
      <c r="B43" s="32" t="s">
        <v>14</v>
      </c>
      <c r="C43" s="27">
        <v>2661</v>
      </c>
      <c r="D43" s="19">
        <v>2</v>
      </c>
      <c r="E43" s="150"/>
      <c r="F43" s="51"/>
      <c r="G43" s="42">
        <f>SUM(F43*D43)</f>
        <v>0</v>
      </c>
    </row>
    <row r="44" spans="1:27" s="9" customFormat="1" ht="41.25" customHeight="1" thickBot="1" x14ac:dyDescent="0.3">
      <c r="A44" s="136"/>
      <c r="B44" s="123" t="s">
        <v>13</v>
      </c>
      <c r="C44" s="124"/>
      <c r="D44" s="22"/>
      <c r="E44" s="18"/>
      <c r="F44" s="152"/>
      <c r="G44" s="96"/>
      <c r="H44" s="20"/>
    </row>
    <row r="45" spans="1:27" ht="15.75" customHeight="1" thickTop="1" x14ac:dyDescent="0.25">
      <c r="A45" s="135" t="s">
        <v>8</v>
      </c>
      <c r="B45" s="32" t="s">
        <v>14</v>
      </c>
      <c r="C45" s="33">
        <v>116</v>
      </c>
      <c r="D45" s="19">
        <v>2</v>
      </c>
      <c r="E45" s="150"/>
      <c r="F45" s="51"/>
      <c r="G45" s="42">
        <f>SUM(F45*D45)</f>
        <v>0</v>
      </c>
    </row>
    <row r="46" spans="1:27" ht="36.75" customHeight="1" thickBot="1" x14ac:dyDescent="0.3">
      <c r="A46" s="136"/>
      <c r="B46" s="125" t="s">
        <v>22</v>
      </c>
      <c r="C46" s="126"/>
      <c r="D46" s="22"/>
      <c r="E46" s="18"/>
      <c r="F46" s="152"/>
      <c r="G46" s="96"/>
      <c r="H46" s="21"/>
    </row>
    <row r="47" spans="1:27" ht="15.75" customHeight="1" thickTop="1" x14ac:dyDescent="0.25">
      <c r="A47" s="135" t="s">
        <v>9</v>
      </c>
      <c r="B47" s="32" t="s">
        <v>14</v>
      </c>
      <c r="C47" s="33">
        <v>24091</v>
      </c>
      <c r="D47" s="19">
        <v>2</v>
      </c>
      <c r="E47" s="150"/>
      <c r="F47" s="51"/>
      <c r="G47" s="42">
        <f>SUM(F47*D47)</f>
        <v>0</v>
      </c>
    </row>
    <row r="48" spans="1:27" ht="35.25" customHeight="1" thickBot="1" x14ac:dyDescent="0.3">
      <c r="A48" s="136"/>
      <c r="B48" s="119" t="s">
        <v>42</v>
      </c>
      <c r="C48" s="127"/>
      <c r="D48" s="22"/>
      <c r="E48" s="18"/>
      <c r="F48" s="152"/>
      <c r="G48" s="96"/>
      <c r="H48" s="20"/>
    </row>
    <row r="49" spans="1:8" ht="15.75" customHeight="1" thickTop="1" x14ac:dyDescent="0.25">
      <c r="A49" s="130" t="s">
        <v>26</v>
      </c>
      <c r="B49" s="34" t="s">
        <v>14</v>
      </c>
      <c r="C49" s="61">
        <v>6182</v>
      </c>
      <c r="D49" s="23">
        <v>6</v>
      </c>
      <c r="E49" s="151"/>
      <c r="F49" s="50"/>
      <c r="G49" s="40">
        <f>SUM(F49*D49)</f>
        <v>0</v>
      </c>
    </row>
    <row r="50" spans="1:8" x14ac:dyDescent="0.25">
      <c r="A50" s="131"/>
      <c r="B50" s="128" t="s">
        <v>31</v>
      </c>
      <c r="C50" s="129"/>
      <c r="D50" s="98"/>
      <c r="E50" s="59"/>
      <c r="F50" s="155"/>
      <c r="G50" s="95"/>
      <c r="H50" s="16"/>
    </row>
    <row r="51" spans="1:8" s="29" customFormat="1" x14ac:dyDescent="0.25">
      <c r="A51" s="131"/>
      <c r="B51" s="66" t="s">
        <v>27</v>
      </c>
      <c r="C51" s="67"/>
      <c r="D51" s="99"/>
      <c r="E51" s="60"/>
      <c r="F51" s="155"/>
      <c r="G51" s="95"/>
    </row>
    <row r="52" spans="1:8" s="29" customFormat="1" x14ac:dyDescent="0.25">
      <c r="A52" s="131"/>
      <c r="B52" s="81" t="s">
        <v>28</v>
      </c>
      <c r="C52" s="82"/>
      <c r="D52" s="99"/>
      <c r="E52" s="60"/>
      <c r="F52" s="155"/>
      <c r="G52" s="95"/>
    </row>
    <row r="53" spans="1:8" s="29" customFormat="1" x14ac:dyDescent="0.25">
      <c r="A53" s="131"/>
      <c r="B53" s="81" t="s">
        <v>29</v>
      </c>
      <c r="C53" s="82"/>
      <c r="D53" s="99"/>
      <c r="E53" s="60"/>
      <c r="F53" s="155"/>
      <c r="G53" s="95"/>
    </row>
    <row r="54" spans="1:8" s="29" customFormat="1" ht="15.75" thickBot="1" x14ac:dyDescent="0.3">
      <c r="A54" s="132"/>
      <c r="B54" s="83" t="s">
        <v>30</v>
      </c>
      <c r="C54" s="84"/>
      <c r="D54" s="100"/>
      <c r="E54" s="62"/>
      <c r="F54" s="156"/>
      <c r="G54" s="96"/>
    </row>
    <row r="55" spans="1:8" ht="15.75" customHeight="1" thickTop="1" x14ac:dyDescent="0.25">
      <c r="A55" s="130" t="s">
        <v>10</v>
      </c>
      <c r="B55" s="32" t="s">
        <v>14</v>
      </c>
      <c r="C55" s="33">
        <v>1835</v>
      </c>
      <c r="D55" s="19">
        <v>3</v>
      </c>
      <c r="E55" s="150"/>
      <c r="F55" s="51"/>
      <c r="G55" s="42">
        <f>SUM(F55*D55)</f>
        <v>0</v>
      </c>
    </row>
    <row r="56" spans="1:8" x14ac:dyDescent="0.25">
      <c r="A56" s="131"/>
      <c r="B56" s="128" t="s">
        <v>40</v>
      </c>
      <c r="C56" s="129"/>
      <c r="D56" s="98"/>
      <c r="E56" s="59"/>
      <c r="F56" s="93"/>
      <c r="G56" s="95"/>
      <c r="H56" s="16"/>
    </row>
    <row r="57" spans="1:8" s="29" customFormat="1" x14ac:dyDescent="0.25">
      <c r="A57" s="131"/>
      <c r="B57" s="97" t="s">
        <v>32</v>
      </c>
      <c r="C57" s="97"/>
      <c r="D57" s="99"/>
      <c r="E57" s="60"/>
      <c r="F57" s="93"/>
      <c r="G57" s="95"/>
    </row>
    <row r="58" spans="1:8" s="29" customFormat="1" x14ac:dyDescent="0.25">
      <c r="A58" s="131"/>
      <c r="B58" s="90" t="s">
        <v>33</v>
      </c>
      <c r="C58" s="90"/>
      <c r="D58" s="99"/>
      <c r="E58" s="60"/>
      <c r="F58" s="93"/>
      <c r="G58" s="95"/>
    </row>
    <row r="59" spans="1:8" s="29" customFormat="1" x14ac:dyDescent="0.25">
      <c r="A59" s="131"/>
      <c r="B59" s="90" t="s">
        <v>34</v>
      </c>
      <c r="C59" s="90"/>
      <c r="D59" s="99"/>
      <c r="E59" s="60"/>
      <c r="F59" s="93"/>
      <c r="G59" s="95"/>
    </row>
    <row r="60" spans="1:8" s="29" customFormat="1" x14ac:dyDescent="0.25">
      <c r="A60" s="131"/>
      <c r="B60" s="90" t="s">
        <v>35</v>
      </c>
      <c r="C60" s="90"/>
      <c r="D60" s="99"/>
      <c r="E60" s="60"/>
      <c r="F60" s="93"/>
      <c r="G60" s="95"/>
    </row>
    <row r="61" spans="1:8" s="29" customFormat="1" x14ac:dyDescent="0.25">
      <c r="A61" s="131"/>
      <c r="B61" s="90" t="s">
        <v>37</v>
      </c>
      <c r="C61" s="90"/>
      <c r="D61" s="99"/>
      <c r="E61" s="60"/>
      <c r="F61" s="93"/>
      <c r="G61" s="95"/>
    </row>
    <row r="62" spans="1:8" s="29" customFormat="1" x14ac:dyDescent="0.25">
      <c r="A62" s="131"/>
      <c r="B62" s="90" t="s">
        <v>36</v>
      </c>
      <c r="C62" s="90"/>
      <c r="D62" s="99"/>
      <c r="E62" s="60"/>
      <c r="F62" s="93"/>
      <c r="G62" s="95"/>
    </row>
    <row r="63" spans="1:8" s="29" customFormat="1" x14ac:dyDescent="0.25">
      <c r="A63" s="131"/>
      <c r="B63" s="90" t="s">
        <v>38</v>
      </c>
      <c r="C63" s="90"/>
      <c r="D63" s="99"/>
      <c r="E63" s="60"/>
      <c r="F63" s="93"/>
      <c r="G63" s="95"/>
    </row>
    <row r="64" spans="1:8" s="29" customFormat="1" ht="15.75" thickBot="1" x14ac:dyDescent="0.3">
      <c r="A64" s="132"/>
      <c r="B64" s="91" t="s">
        <v>39</v>
      </c>
      <c r="C64" s="91"/>
      <c r="D64" s="100"/>
      <c r="E64" s="62"/>
      <c r="F64" s="94"/>
      <c r="G64" s="96"/>
    </row>
    <row r="65" spans="1:9" ht="15.75" customHeight="1" thickTop="1" thickBot="1" x14ac:dyDescent="0.3">
      <c r="A65" s="111" t="s">
        <v>15</v>
      </c>
      <c r="B65" s="112"/>
      <c r="C65" s="45">
        <f>SUM(C8*D8)+(C15*D15)+(C35*D35)+(C37*D37)+(C39*D39)+(C41*D41)+(C43*D43)+(C45*D45)+(C47*D47)+(C49*D49)+(C55*D55)</f>
        <v>148179</v>
      </c>
      <c r="D65" s="46"/>
      <c r="E65" s="47"/>
      <c r="F65" s="43"/>
      <c r="G65" s="44">
        <f>SUM(G8:G56)</f>
        <v>0</v>
      </c>
    </row>
    <row r="66" spans="1:9" s="29" customFormat="1" ht="15.75" customHeight="1" thickBot="1" x14ac:dyDescent="0.3">
      <c r="A66" s="101" t="s">
        <v>16</v>
      </c>
      <c r="B66" s="102"/>
      <c r="C66" s="45">
        <f>SUM(C65*1.21)</f>
        <v>179296.59</v>
      </c>
      <c r="D66" s="46"/>
      <c r="E66" s="47"/>
      <c r="F66" s="43"/>
      <c r="G66" s="44">
        <f>SUM(G65*1.21)</f>
        <v>0</v>
      </c>
    </row>
    <row r="67" spans="1:9" ht="15.75" customHeight="1" x14ac:dyDescent="0.25">
      <c r="A67" s="29"/>
      <c r="B67" s="29"/>
      <c r="C67" s="29"/>
      <c r="D67" s="2"/>
      <c r="E67" s="29"/>
      <c r="F67" s="29"/>
      <c r="G67" s="29"/>
    </row>
    <row r="68" spans="1:9" ht="15.75" customHeight="1" x14ac:dyDescent="0.25">
      <c r="A68" s="29"/>
      <c r="B68" s="29"/>
      <c r="C68" s="31"/>
      <c r="D68" s="52"/>
      <c r="E68" s="31"/>
      <c r="F68" s="31"/>
      <c r="G68" s="31"/>
      <c r="H68" s="31"/>
      <c r="I68" s="31"/>
    </row>
    <row r="69" spans="1:9" ht="15.75" customHeight="1" x14ac:dyDescent="0.25">
      <c r="A69" s="29"/>
      <c r="B69" s="29"/>
      <c r="C69" s="31"/>
      <c r="D69" s="52"/>
      <c r="E69" s="31"/>
      <c r="F69" s="31"/>
      <c r="G69" s="31"/>
      <c r="H69" s="31"/>
      <c r="I69" s="31"/>
    </row>
    <row r="70" spans="1:9" s="29" customFormat="1" ht="15.75" customHeight="1" x14ac:dyDescent="0.25">
      <c r="C70" s="31"/>
      <c r="D70" s="52"/>
      <c r="E70" s="31"/>
      <c r="F70" s="31"/>
      <c r="G70" s="31"/>
      <c r="H70" s="31"/>
      <c r="I70" s="31"/>
    </row>
    <row r="71" spans="1:9" s="29" customFormat="1" ht="15.75" customHeight="1" x14ac:dyDescent="0.25">
      <c r="C71" s="31"/>
      <c r="D71" s="52"/>
      <c r="E71" s="31"/>
      <c r="F71" s="31"/>
      <c r="G71" s="31"/>
      <c r="H71" s="31"/>
      <c r="I71" s="31"/>
    </row>
    <row r="72" spans="1:9" s="29" customFormat="1" ht="15.75" customHeight="1" x14ac:dyDescent="0.25">
      <c r="C72" s="31"/>
      <c r="D72" s="52"/>
      <c r="E72" s="31"/>
      <c r="F72" s="31"/>
      <c r="G72" s="31"/>
      <c r="H72" s="31"/>
      <c r="I72" s="31"/>
    </row>
    <row r="73" spans="1:9" s="29" customFormat="1" ht="15.75" customHeight="1" x14ac:dyDescent="0.25">
      <c r="C73" s="31"/>
      <c r="D73" s="52"/>
      <c r="E73" s="31"/>
      <c r="F73" s="31"/>
      <c r="G73" s="31"/>
      <c r="H73" s="31"/>
      <c r="I73" s="31"/>
    </row>
    <row r="74" spans="1:9" ht="15.75" customHeight="1" x14ac:dyDescent="0.25">
      <c r="A74" s="29"/>
      <c r="B74" s="29"/>
      <c r="C74" s="31"/>
      <c r="D74" s="52"/>
      <c r="E74" s="31"/>
      <c r="F74" s="31"/>
      <c r="G74" s="31"/>
      <c r="H74" s="31"/>
      <c r="I74" s="31"/>
    </row>
    <row r="75" spans="1:9" ht="15.75" customHeight="1" x14ac:dyDescent="0.25">
      <c r="A75" s="29"/>
      <c r="B75" s="29"/>
      <c r="C75" s="31"/>
      <c r="D75" s="52"/>
      <c r="E75" s="54" t="s">
        <v>41</v>
      </c>
      <c r="F75" s="53"/>
      <c r="G75" s="31"/>
      <c r="H75" s="31"/>
      <c r="I75" s="31"/>
    </row>
    <row r="76" spans="1:9" ht="15.75" customHeight="1" x14ac:dyDescent="0.25">
      <c r="A76" s="29"/>
      <c r="B76" s="29"/>
      <c r="C76" s="31"/>
      <c r="D76" s="52"/>
      <c r="E76" s="31"/>
      <c r="F76" s="31"/>
      <c r="G76" s="31"/>
      <c r="H76" s="31"/>
      <c r="I76" s="31"/>
    </row>
    <row r="77" spans="1:9" ht="15.75" customHeight="1" x14ac:dyDescent="0.25">
      <c r="A77" s="29"/>
      <c r="B77" s="29"/>
      <c r="C77" s="31"/>
      <c r="D77" s="52"/>
      <c r="E77" s="31"/>
      <c r="F77" s="31"/>
      <c r="G77" s="31"/>
      <c r="H77" s="31"/>
      <c r="I77" s="31"/>
    </row>
    <row r="78" spans="1:9" ht="15.75" customHeight="1" x14ac:dyDescent="0.25">
      <c r="A78" s="29"/>
      <c r="B78" s="29"/>
      <c r="C78" s="31"/>
      <c r="D78" s="52"/>
      <c r="E78" s="31"/>
      <c r="F78" s="31"/>
      <c r="G78" s="31"/>
      <c r="H78" s="31"/>
      <c r="I78" s="31"/>
    </row>
    <row r="79" spans="1:9" ht="15.75" customHeight="1" x14ac:dyDescent="0.25">
      <c r="C79" s="31"/>
      <c r="D79" s="52"/>
      <c r="E79" s="31"/>
      <c r="F79" s="31"/>
      <c r="G79" s="31"/>
      <c r="H79" s="31"/>
      <c r="I79" s="31"/>
    </row>
    <row r="80" spans="1:9" ht="15.75" customHeight="1" x14ac:dyDescent="0.25">
      <c r="C80" s="31"/>
      <c r="D80" s="52"/>
      <c r="E80" s="31"/>
      <c r="F80" s="31"/>
      <c r="G80" s="31"/>
      <c r="H80" s="31"/>
      <c r="I80" s="31"/>
    </row>
    <row r="81" spans="3:9" ht="15.75" customHeight="1" x14ac:dyDescent="0.25">
      <c r="C81" s="31"/>
      <c r="D81" s="52"/>
      <c r="E81" s="31"/>
      <c r="F81" s="31"/>
      <c r="G81" s="31"/>
      <c r="H81" s="31"/>
      <c r="I81" s="31"/>
    </row>
    <row r="82" spans="3:9" ht="15.75" customHeight="1" x14ac:dyDescent="0.25">
      <c r="D82" s="2"/>
    </row>
    <row r="83" spans="3:9" ht="15.75" customHeight="1" x14ac:dyDescent="0.25">
      <c r="D83" s="2"/>
    </row>
    <row r="84" spans="3:9" ht="15.75" customHeight="1" x14ac:dyDescent="0.25">
      <c r="D84" s="2"/>
    </row>
    <row r="85" spans="3:9" ht="15.75" customHeight="1" x14ac:dyDescent="0.25">
      <c r="D85" s="2"/>
    </row>
    <row r="86" spans="3:9" ht="15.75" customHeight="1" x14ac:dyDescent="0.25">
      <c r="D86" s="2"/>
    </row>
    <row r="87" spans="3:9" ht="15.75" customHeight="1" x14ac:dyDescent="0.25">
      <c r="D87" s="2"/>
    </row>
    <row r="88" spans="3:9" ht="15.75" customHeight="1" x14ac:dyDescent="0.25">
      <c r="D88" s="2"/>
    </row>
    <row r="89" spans="3:9" ht="15.75" customHeight="1" x14ac:dyDescent="0.25">
      <c r="D89" s="2"/>
    </row>
    <row r="90" spans="3:9" ht="15.75" customHeight="1" x14ac:dyDescent="0.25">
      <c r="D90" s="2"/>
    </row>
    <row r="91" spans="3:9" ht="15.75" customHeight="1" x14ac:dyDescent="0.25">
      <c r="D91" s="2"/>
    </row>
    <row r="92" spans="3:9" ht="15.75" customHeight="1" x14ac:dyDescent="0.25">
      <c r="D92" s="2"/>
    </row>
    <row r="93" spans="3:9" ht="15.75" customHeight="1" x14ac:dyDescent="0.25">
      <c r="D93" s="2"/>
    </row>
    <row r="94" spans="3:9" ht="15.75" customHeight="1" x14ac:dyDescent="0.25">
      <c r="D94" s="2"/>
    </row>
    <row r="95" spans="3:9" ht="15.75" customHeight="1" x14ac:dyDescent="0.25">
      <c r="D95" s="2"/>
    </row>
    <row r="96" spans="3:9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</sheetData>
  <mergeCells count="76">
    <mergeCell ref="E6:E7"/>
    <mergeCell ref="G6:G7"/>
    <mergeCell ref="D6:D7"/>
    <mergeCell ref="F48:G48"/>
    <mergeCell ref="F44:G44"/>
    <mergeCell ref="F46:G46"/>
    <mergeCell ref="F42:G42"/>
    <mergeCell ref="F40:G40"/>
    <mergeCell ref="F38:G38"/>
    <mergeCell ref="F36:G36"/>
    <mergeCell ref="T15:T36"/>
    <mergeCell ref="X15:X36"/>
    <mergeCell ref="A35:A36"/>
    <mergeCell ref="P15:P36"/>
    <mergeCell ref="A15:A34"/>
    <mergeCell ref="D16:D34"/>
    <mergeCell ref="F16:G34"/>
    <mergeCell ref="B18:C18"/>
    <mergeCell ref="B17:C17"/>
    <mergeCell ref="B20:C20"/>
    <mergeCell ref="B19:C19"/>
    <mergeCell ref="B21:C21"/>
    <mergeCell ref="B22:C22"/>
    <mergeCell ref="A49:A54"/>
    <mergeCell ref="A55:A64"/>
    <mergeCell ref="A37:A38"/>
    <mergeCell ref="A39:A40"/>
    <mergeCell ref="B50:C50"/>
    <mergeCell ref="A41:A42"/>
    <mergeCell ref="A47:A48"/>
    <mergeCell ref="A45:A46"/>
    <mergeCell ref="A43:A44"/>
    <mergeCell ref="A66:B66"/>
    <mergeCell ref="F6:F7"/>
    <mergeCell ref="B6:C7"/>
    <mergeCell ref="A6:A7"/>
    <mergeCell ref="A65:B65"/>
    <mergeCell ref="B9:C9"/>
    <mergeCell ref="B16:C16"/>
    <mergeCell ref="B36:C36"/>
    <mergeCell ref="B38:C38"/>
    <mergeCell ref="B40:C40"/>
    <mergeCell ref="B42:C42"/>
    <mergeCell ref="B44:C44"/>
    <mergeCell ref="B46:C46"/>
    <mergeCell ref="B48:C48"/>
    <mergeCell ref="B56:C56"/>
    <mergeCell ref="B54:C54"/>
    <mergeCell ref="B57:C57"/>
    <mergeCell ref="B58:C58"/>
    <mergeCell ref="B59:C59"/>
    <mergeCell ref="D50:D54"/>
    <mergeCell ref="D56:D64"/>
    <mergeCell ref="F56:G64"/>
    <mergeCell ref="B52:C52"/>
    <mergeCell ref="B53:C53"/>
    <mergeCell ref="F50:G54"/>
    <mergeCell ref="B60:C60"/>
    <mergeCell ref="B61:C61"/>
    <mergeCell ref="B62:C62"/>
    <mergeCell ref="B63:C63"/>
    <mergeCell ref="B64:C64"/>
    <mergeCell ref="B33:C33"/>
    <mergeCell ref="B34:C34"/>
    <mergeCell ref="A8:A14"/>
    <mergeCell ref="B10:C10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příslušenství vozy</vt:lpstr>
      <vt:lpstr>'příslušenství vozy'!Oblast_tisku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2020-06-22T09:39:18Z</cp:lastPrinted>
  <dcterms:created xsi:type="dcterms:W3CDTF">2018-11-28T13:05:04Z</dcterms:created>
  <dcterms:modified xsi:type="dcterms:W3CDTF">2020-06-23T12:12:36Z</dcterms:modified>
</cp:coreProperties>
</file>