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xx_Drogerie a úklidové prostředky 05_20\"/>
    </mc:Choice>
  </mc:AlternateContent>
  <xr:revisionPtr revIDLastSave="0" documentId="13_ncr:1_{1A1C3D7E-A333-4EE0-AD2F-54619B389197}" xr6:coauthVersionLast="36" xr6:coauthVersionMax="36" xr10:uidLastSave="{00000000-0000-0000-0000-000000000000}"/>
  <bookViews>
    <workbookView xWindow="0" yWindow="0" windowWidth="23055" windowHeight="11280" xr2:uid="{00000000-000D-0000-FFFF-FFFF00000000}"/>
  </bookViews>
  <sheets>
    <sheet name="Drogerie" sheetId="4" r:id="rId1"/>
  </sheets>
  <definedNames>
    <definedName name="_xlnm.Print_Area" localSheetId="0">Drogerie!$A$1:$K$34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4" l="1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24" i="4" s="1"/>
  <c r="K8" i="4"/>
  <c r="K9" i="4" s="1"/>
  <c r="K6" i="4"/>
  <c r="K7" i="4" s="1"/>
  <c r="K25" i="4" l="1"/>
  <c r="K26" i="4" s="1"/>
  <c r="J24" i="4" l="1"/>
  <c r="J9" i="4"/>
  <c r="J7" i="4"/>
  <c r="G23" i="4" l="1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24" i="4" s="1"/>
  <c r="G25" i="4" s="1"/>
  <c r="G26" i="4" s="1"/>
  <c r="G8" i="4"/>
  <c r="G9" i="4" s="1"/>
  <c r="G6" i="4"/>
  <c r="G7" i="4" s="1"/>
</calcChain>
</file>

<file path=xl/sharedStrings.xml><?xml version="1.0" encoding="utf-8"?>
<sst xmlns="http://schemas.openxmlformats.org/spreadsheetml/2006/main" count="70" uniqueCount="50">
  <si>
    <t>ks</t>
  </si>
  <si>
    <t>č.</t>
  </si>
  <si>
    <t>uchazeč splňuje ANO/NE</t>
  </si>
  <si>
    <t>název</t>
  </si>
  <si>
    <t>popis</t>
  </si>
  <si>
    <t>měrná jednotka</t>
  </si>
  <si>
    <t>Pytle na odpadky</t>
  </si>
  <si>
    <t>krabice</t>
  </si>
  <si>
    <t>Prostředky na různé povrchy</t>
  </si>
  <si>
    <t>Hadřík</t>
  </si>
  <si>
    <t>Osvěžovač ve spreji</t>
  </si>
  <si>
    <t>Tekuté mýdlo</t>
  </si>
  <si>
    <t>bal</t>
  </si>
  <si>
    <t>Mycí prostředky desinfekční</t>
  </si>
  <si>
    <t>Sítko do pisoáru</t>
  </si>
  <si>
    <t>Toaletní papír</t>
  </si>
  <si>
    <t>Dezinfekční prostředky</t>
  </si>
  <si>
    <t>WC blok</t>
  </si>
  <si>
    <t>toaletní papír do zásobníků, průměr 23 cm, návin 220 m, bílý dvouvrstvý</t>
  </si>
  <si>
    <t>Papírové ručníky</t>
  </si>
  <si>
    <t>Čistič na znečištěné plochy</t>
  </si>
  <si>
    <t>papírový ručník skládaný do zásobníků, jednotlivé listy bílé dvouvrstvé, ZZ uspořádání, vysoká kvalita, celulóza  krabice 3000 ks</t>
  </si>
  <si>
    <t>papírový ručník skládaný do zásobníků, jednotlivé listy zelené, šedé nebo bílé, ZZ uspořádání, balení 5 000 listů, rozměr ručníku 24 - 26 x 22 - 24 cm, materiál - recyklovaný papír</t>
  </si>
  <si>
    <t>Mycí prostředek na WC</t>
  </si>
  <si>
    <t>mikrovlákno-švédská utěrka 30 x 30 cm</t>
  </si>
  <si>
    <t>tekuté mýdlo husté konzistence, uvedená cena je za 1 litr, dodáváno v kanystru o objemu 5 L</t>
  </si>
  <si>
    <t>sáčky do odpadkových košů LDPE - objem 30 l, velikost 50-60 x 50-60 cm, nezatahovací, v roli</t>
  </si>
  <si>
    <t>Celkem</t>
  </si>
  <si>
    <t>20100197              ONF</t>
  </si>
  <si>
    <t>20100165             OU</t>
  </si>
  <si>
    <t>20100164           OU</t>
  </si>
  <si>
    <t>takto podbarvená pole dodavatel povinně vyplní</t>
  </si>
  <si>
    <t>Příloha ke Kupní smlouvě - Technická specifikace k VZ "Drogerie a úklidové prostředky 05/20"</t>
  </si>
  <si>
    <t>Předpokládaná hodnota za jednotku bez DPH</t>
  </si>
  <si>
    <t>Předpokládaná hodnota celkem bez DPH</t>
  </si>
  <si>
    <t>číslo objednávky</t>
  </si>
  <si>
    <t>Nabídková cena za jednotku bez DPH</t>
  </si>
  <si>
    <t>Nabídková cena celkem bez DPH</t>
  </si>
  <si>
    <t>Cena celkem bez DPH</t>
  </si>
  <si>
    <t>Cena celkem s DPH</t>
  </si>
  <si>
    <t>podpis oprávněné osoby</t>
  </si>
  <si>
    <t>WC gel - čistí, předchází usazování vodního kamene, desinfikuje, zajišťuje vůni, 750 ml</t>
  </si>
  <si>
    <t xml:space="preserve">tekutý písek - čistící krém odstraňující běžné nečistoty a mastnotu, 600 g </t>
  </si>
  <si>
    <t>čistič na velmi znečištěné plochy, umyvadla, WC, obkládačky, spolehlivě odstraní rez, vodní kámen a jiné usazeniny, 500 ml</t>
  </si>
  <si>
    <t>tekutý čistící prostředek na podlahy, dodáváno v kanystru o objemu 5 litrů</t>
  </si>
  <si>
    <t>desinfekční gel na povrchy, 600 g</t>
  </si>
  <si>
    <t>přípravek určený k odstranění plísní atd., s okamžitým a viditelným efektem a dezinfekčními účinky, na omítky, zdivo, kámen, obkládačky, sklokeramiku, sklo, silikon, 5 L</t>
  </si>
  <si>
    <t>osvěžovač vzduchu ve spreji - pro použití na WC atd., různé vůně, 300 ml</t>
  </si>
  <si>
    <t>vonné sítko do pisoáru</t>
  </si>
  <si>
    <t>závěsný se čtyřmi aktivními kuličkami s vynikajícími vlastnostmi pro docílení hygienicky čisté a svěží toalety, balení 3 x 50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</si>
</sst>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0\ &quot;Kč&quot;"/>
    <numFmt numFmtId="165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5" borderId="7" applyNumberFormat="0" applyAlignment="0" applyProtection="0"/>
    <xf numFmtId="0" fontId="8" fillId="0" borderId="0"/>
    <xf numFmtId="0" fontId="9" fillId="0" borderId="0"/>
    <xf numFmtId="43" fontId="10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3" fontId="6" fillId="0" borderId="1" xfId="2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6" borderId="3" xfId="0" applyFont="1" applyFill="1" applyBorder="1" applyAlignment="1">
      <alignment horizontal="center" vertical="center" wrapText="1"/>
    </xf>
    <xf numFmtId="164" fontId="1" fillId="6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3" fontId="2" fillId="0" borderId="1" xfId="4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165" fontId="0" fillId="4" borderId="9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0" fillId="0" borderId="0" xfId="0" applyAlignment="1"/>
    <xf numFmtId="0" fontId="11" fillId="0" borderId="0" xfId="0" applyFont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6" borderId="3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 vertical="center" wrapText="1"/>
    </xf>
    <xf numFmtId="164" fontId="0" fillId="6" borderId="3" xfId="0" applyNumberFormat="1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5">
    <cellStyle name="Čárka" xfId="4" builtinId="3"/>
    <cellStyle name="Normální" xfId="0" builtinId="0"/>
    <cellStyle name="Normální 2" xfId="2" xr:uid="{00000000-0005-0000-0000-000031000000}"/>
    <cellStyle name="Normální 3" xfId="3" xr:uid="{00000000-0005-0000-0000-000032000000}"/>
    <cellStyle name="Výstup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showGridLines="0" tabSelected="1" zoomScaleNormal="100" workbookViewId="0">
      <selection activeCell="J15" sqref="J15"/>
    </sheetView>
  </sheetViews>
  <sheetFormatPr defaultRowHeight="15" x14ac:dyDescent="0.25"/>
  <cols>
    <col min="1" max="1" width="6.140625" style="4" customWidth="1"/>
    <col min="2" max="2" width="18.42578125" style="4" customWidth="1"/>
    <col min="3" max="3" width="43.42578125" style="1" customWidth="1"/>
    <col min="4" max="4" width="7.85546875" style="4" bestFit="1" customWidth="1"/>
    <col min="5" max="5" width="5" style="4" bestFit="1" customWidth="1"/>
    <col min="6" max="6" width="10.85546875" style="4" customWidth="1"/>
    <col min="7" max="7" width="13" style="4" customWidth="1"/>
    <col min="8" max="8" width="9.85546875" style="12" customWidth="1"/>
    <col min="9" max="9" width="7.28515625" style="4" bestFit="1" customWidth="1"/>
    <col min="10" max="10" width="10" style="4" customWidth="1"/>
    <col min="11" max="11" width="10.5703125" style="4" customWidth="1"/>
  </cols>
  <sheetData>
    <row r="1" spans="1:11" ht="21" x14ac:dyDescent="0.25">
      <c r="A1" s="50" t="s">
        <v>32</v>
      </c>
      <c r="B1" s="10"/>
      <c r="E1" s="48"/>
      <c r="F1" s="48"/>
      <c r="G1" s="48"/>
      <c r="H1" s="48"/>
      <c r="I1" s="49"/>
      <c r="J1" s="26"/>
      <c r="K1" s="38"/>
    </row>
    <row r="2" spans="1:11" x14ac:dyDescent="0.25">
      <c r="E2" s="48"/>
      <c r="F2" s="48"/>
      <c r="G2" s="48"/>
      <c r="H2" s="48"/>
      <c r="I2" s="49"/>
      <c r="J2" s="38"/>
      <c r="K2" s="38"/>
    </row>
    <row r="3" spans="1:11" x14ac:dyDescent="0.25">
      <c r="A3" s="3"/>
      <c r="B3" s="15" t="s">
        <v>31</v>
      </c>
      <c r="E3" s="48"/>
      <c r="F3" s="48"/>
      <c r="G3" s="48"/>
      <c r="H3" s="48"/>
      <c r="I3" s="49"/>
      <c r="J3" s="38"/>
      <c r="K3" s="38"/>
    </row>
    <row r="4" spans="1:11" x14ac:dyDescent="0.25">
      <c r="A4" s="7"/>
      <c r="B4" s="11"/>
    </row>
    <row r="5" spans="1:11" ht="63.75" x14ac:dyDescent="0.25">
      <c r="A5" s="2" t="s">
        <v>1</v>
      </c>
      <c r="B5" s="2" t="s">
        <v>3</v>
      </c>
      <c r="C5" s="2" t="s">
        <v>4</v>
      </c>
      <c r="D5" s="6" t="s">
        <v>5</v>
      </c>
      <c r="E5" s="6" t="s">
        <v>0</v>
      </c>
      <c r="F5" s="6" t="s">
        <v>33</v>
      </c>
      <c r="G5" s="6" t="s">
        <v>34</v>
      </c>
      <c r="H5" s="13" t="s">
        <v>35</v>
      </c>
      <c r="I5" s="6" t="s">
        <v>2</v>
      </c>
      <c r="J5" s="6" t="s">
        <v>36</v>
      </c>
      <c r="K5" s="6" t="s">
        <v>37</v>
      </c>
    </row>
    <row r="6" spans="1:11" ht="38.25" x14ac:dyDescent="0.25">
      <c r="A6" s="35">
        <v>1</v>
      </c>
      <c r="B6" s="9" t="s">
        <v>19</v>
      </c>
      <c r="C6" s="22" t="s">
        <v>21</v>
      </c>
      <c r="D6" s="9" t="s">
        <v>7</v>
      </c>
      <c r="E6" s="9">
        <v>6</v>
      </c>
      <c r="F6" s="19">
        <v>379</v>
      </c>
      <c r="G6" s="19">
        <f>F6*E6</f>
        <v>2274</v>
      </c>
      <c r="H6" s="29" t="s">
        <v>29</v>
      </c>
      <c r="I6" s="20"/>
      <c r="J6" s="58"/>
      <c r="K6" s="57">
        <f>SUM(E6*J6)</f>
        <v>0</v>
      </c>
    </row>
    <row r="7" spans="1:11" ht="15.75" thickBot="1" x14ac:dyDescent="0.3">
      <c r="A7" s="39"/>
      <c r="B7" s="40" t="s">
        <v>27</v>
      </c>
      <c r="C7" s="41"/>
      <c r="D7" s="41"/>
      <c r="E7" s="42"/>
      <c r="F7" s="43"/>
      <c r="G7" s="44">
        <f>SUM(G6)</f>
        <v>2274</v>
      </c>
      <c r="H7" s="45"/>
      <c r="I7" s="46"/>
      <c r="J7" s="47">
        <f>SUM(J6)</f>
        <v>0</v>
      </c>
      <c r="K7" s="47">
        <f>K6</f>
        <v>0</v>
      </c>
    </row>
    <row r="8" spans="1:11" ht="51.75" thickTop="1" x14ac:dyDescent="0.25">
      <c r="A8" s="35">
        <v>2</v>
      </c>
      <c r="B8" s="37" t="s">
        <v>19</v>
      </c>
      <c r="C8" s="23" t="s">
        <v>22</v>
      </c>
      <c r="D8" s="24" t="s">
        <v>12</v>
      </c>
      <c r="E8" s="9">
        <v>6</v>
      </c>
      <c r="F8" s="19">
        <v>240</v>
      </c>
      <c r="G8" s="19">
        <f>F8*E8</f>
        <v>1440</v>
      </c>
      <c r="H8" s="29" t="s">
        <v>28</v>
      </c>
      <c r="I8" s="20"/>
      <c r="J8" s="58"/>
      <c r="K8" s="57">
        <f>SUM(E8*J8)</f>
        <v>0</v>
      </c>
    </row>
    <row r="9" spans="1:11" ht="15.75" thickBot="1" x14ac:dyDescent="0.3">
      <c r="A9" s="39"/>
      <c r="B9" s="40" t="s">
        <v>27</v>
      </c>
      <c r="C9" s="41"/>
      <c r="D9" s="41"/>
      <c r="E9" s="42"/>
      <c r="F9" s="43"/>
      <c r="G9" s="44">
        <f>SUM(G8)</f>
        <v>1440</v>
      </c>
      <c r="H9" s="45"/>
      <c r="I9" s="46"/>
      <c r="J9" s="47">
        <f>SUM(J8)</f>
        <v>0</v>
      </c>
      <c r="K9" s="47">
        <f>K8</f>
        <v>0</v>
      </c>
    </row>
    <row r="10" spans="1:11" ht="26.25" thickTop="1" x14ac:dyDescent="0.25">
      <c r="A10" s="35">
        <v>3</v>
      </c>
      <c r="B10" s="9" t="s">
        <v>23</v>
      </c>
      <c r="C10" s="8" t="s">
        <v>41</v>
      </c>
      <c r="D10" s="9" t="s">
        <v>0</v>
      </c>
      <c r="E10" s="9">
        <v>12</v>
      </c>
      <c r="F10" s="19">
        <v>45</v>
      </c>
      <c r="G10" s="19">
        <f t="shared" ref="G10:G23" si="0">F10*E10</f>
        <v>540</v>
      </c>
      <c r="H10" s="60" t="s">
        <v>30</v>
      </c>
      <c r="I10" s="20"/>
      <c r="J10" s="58"/>
      <c r="K10" s="57">
        <f t="shared" ref="K10:K23" si="1">SUM(E10*J10)</f>
        <v>0</v>
      </c>
    </row>
    <row r="11" spans="1:11" ht="25.5" x14ac:dyDescent="0.25">
      <c r="A11" s="35">
        <v>4</v>
      </c>
      <c r="B11" s="9" t="s">
        <v>23</v>
      </c>
      <c r="C11" s="36" t="s">
        <v>41</v>
      </c>
      <c r="D11" s="9" t="s">
        <v>0</v>
      </c>
      <c r="E11" s="9">
        <v>3</v>
      </c>
      <c r="F11" s="19">
        <v>35</v>
      </c>
      <c r="G11" s="19">
        <f t="shared" si="0"/>
        <v>105</v>
      </c>
      <c r="H11" s="61"/>
      <c r="I11" s="20"/>
      <c r="J11" s="58"/>
      <c r="K11" s="57">
        <f t="shared" si="1"/>
        <v>0</v>
      </c>
    </row>
    <row r="12" spans="1:11" ht="25.5" x14ac:dyDescent="0.25">
      <c r="A12" s="35">
        <v>5</v>
      </c>
      <c r="B12" s="9" t="s">
        <v>8</v>
      </c>
      <c r="C12" s="8" t="s">
        <v>42</v>
      </c>
      <c r="D12" s="9" t="s">
        <v>0</v>
      </c>
      <c r="E12" s="9">
        <v>12</v>
      </c>
      <c r="F12" s="19">
        <v>30</v>
      </c>
      <c r="G12" s="19">
        <f t="shared" si="0"/>
        <v>360</v>
      </c>
      <c r="H12" s="61"/>
      <c r="I12" s="20"/>
      <c r="J12" s="58"/>
      <c r="K12" s="57">
        <f t="shared" si="1"/>
        <v>0</v>
      </c>
    </row>
    <row r="13" spans="1:11" ht="38.25" x14ac:dyDescent="0.25">
      <c r="A13" s="35">
        <v>6</v>
      </c>
      <c r="B13" s="9" t="s">
        <v>20</v>
      </c>
      <c r="C13" s="8" t="s">
        <v>43</v>
      </c>
      <c r="D13" s="9" t="s">
        <v>0</v>
      </c>
      <c r="E13" s="9">
        <v>12</v>
      </c>
      <c r="F13" s="19">
        <v>27</v>
      </c>
      <c r="G13" s="19">
        <f t="shared" si="0"/>
        <v>324</v>
      </c>
      <c r="H13" s="61"/>
      <c r="I13" s="20"/>
      <c r="J13" s="58"/>
      <c r="K13" s="57">
        <f t="shared" si="1"/>
        <v>0</v>
      </c>
    </row>
    <row r="14" spans="1:11" ht="25.5" x14ac:dyDescent="0.25">
      <c r="A14" s="35">
        <v>7</v>
      </c>
      <c r="B14" s="31" t="s">
        <v>8</v>
      </c>
      <c r="C14" s="8" t="s">
        <v>44</v>
      </c>
      <c r="D14" s="9" t="s">
        <v>0</v>
      </c>
      <c r="E14" s="9">
        <v>6</v>
      </c>
      <c r="F14" s="19">
        <v>200</v>
      </c>
      <c r="G14" s="19">
        <f t="shared" si="0"/>
        <v>1200</v>
      </c>
      <c r="H14" s="61"/>
      <c r="I14" s="20"/>
      <c r="J14" s="58"/>
      <c r="K14" s="57">
        <f t="shared" si="1"/>
        <v>0</v>
      </c>
    </row>
    <row r="15" spans="1:11" ht="25.5" x14ac:dyDescent="0.25">
      <c r="A15" s="35">
        <v>8</v>
      </c>
      <c r="B15" s="9" t="s">
        <v>13</v>
      </c>
      <c r="C15" s="8" t="s">
        <v>45</v>
      </c>
      <c r="D15" s="9" t="s">
        <v>0</v>
      </c>
      <c r="E15" s="9">
        <v>6</v>
      </c>
      <c r="F15" s="19">
        <v>33</v>
      </c>
      <c r="G15" s="19">
        <f t="shared" si="0"/>
        <v>198</v>
      </c>
      <c r="H15" s="61"/>
      <c r="I15" s="20"/>
      <c r="J15" s="58"/>
      <c r="K15" s="57">
        <f t="shared" si="1"/>
        <v>0</v>
      </c>
    </row>
    <row r="16" spans="1:11" ht="51" x14ac:dyDescent="0.25">
      <c r="A16" s="35">
        <v>9</v>
      </c>
      <c r="B16" s="9" t="s">
        <v>16</v>
      </c>
      <c r="C16" s="8" t="s">
        <v>46</v>
      </c>
      <c r="D16" s="9" t="s">
        <v>0</v>
      </c>
      <c r="E16" s="9">
        <v>2</v>
      </c>
      <c r="F16" s="19">
        <v>450</v>
      </c>
      <c r="G16" s="19">
        <f t="shared" si="0"/>
        <v>900</v>
      </c>
      <c r="H16" s="61"/>
      <c r="I16" s="20"/>
      <c r="J16" s="58"/>
      <c r="K16" s="57">
        <f t="shared" si="1"/>
        <v>0</v>
      </c>
    </row>
    <row r="17" spans="1:11" ht="25.5" x14ac:dyDescent="0.25">
      <c r="A17" s="35">
        <v>10</v>
      </c>
      <c r="B17" s="9" t="s">
        <v>11</v>
      </c>
      <c r="C17" s="8" t="s">
        <v>25</v>
      </c>
      <c r="D17" s="9" t="s">
        <v>0</v>
      </c>
      <c r="E17" s="33">
        <v>3</v>
      </c>
      <c r="F17" s="25">
        <v>150</v>
      </c>
      <c r="G17" s="25">
        <f t="shared" si="0"/>
        <v>450</v>
      </c>
      <c r="H17" s="61"/>
      <c r="I17" s="20"/>
      <c r="J17" s="58"/>
      <c r="K17" s="57">
        <f t="shared" si="1"/>
        <v>0</v>
      </c>
    </row>
    <row r="18" spans="1:11" x14ac:dyDescent="0.25">
      <c r="A18" s="35">
        <v>11</v>
      </c>
      <c r="B18" s="30" t="s">
        <v>9</v>
      </c>
      <c r="C18" s="8" t="s">
        <v>24</v>
      </c>
      <c r="D18" s="9" t="s">
        <v>0</v>
      </c>
      <c r="E18" s="9">
        <v>10</v>
      </c>
      <c r="F18" s="19">
        <v>20</v>
      </c>
      <c r="G18" s="19">
        <f t="shared" si="0"/>
        <v>200</v>
      </c>
      <c r="H18" s="61"/>
      <c r="I18" s="20"/>
      <c r="J18" s="58"/>
      <c r="K18" s="57">
        <f t="shared" si="1"/>
        <v>0</v>
      </c>
    </row>
    <row r="19" spans="1:11" ht="25.5" x14ac:dyDescent="0.25">
      <c r="A19" s="35">
        <v>12</v>
      </c>
      <c r="B19" s="9" t="s">
        <v>10</v>
      </c>
      <c r="C19" s="8" t="s">
        <v>47</v>
      </c>
      <c r="D19" s="9" t="s">
        <v>0</v>
      </c>
      <c r="E19" s="9">
        <v>3</v>
      </c>
      <c r="F19" s="19">
        <v>30</v>
      </c>
      <c r="G19" s="19">
        <f t="shared" si="0"/>
        <v>90</v>
      </c>
      <c r="H19" s="61"/>
      <c r="I19" s="20"/>
      <c r="J19" s="58"/>
      <c r="K19" s="57">
        <f t="shared" si="1"/>
        <v>0</v>
      </c>
    </row>
    <row r="20" spans="1:11" x14ac:dyDescent="0.25">
      <c r="A20" s="35">
        <v>13</v>
      </c>
      <c r="B20" s="18" t="s">
        <v>14</v>
      </c>
      <c r="C20" s="8" t="s">
        <v>48</v>
      </c>
      <c r="D20" s="9" t="s">
        <v>0</v>
      </c>
      <c r="E20" s="34">
        <v>10</v>
      </c>
      <c r="F20" s="19">
        <v>74</v>
      </c>
      <c r="G20" s="19">
        <f t="shared" si="0"/>
        <v>740</v>
      </c>
      <c r="H20" s="61"/>
      <c r="I20" s="20"/>
      <c r="J20" s="58"/>
      <c r="K20" s="57">
        <f t="shared" si="1"/>
        <v>0</v>
      </c>
    </row>
    <row r="21" spans="1:11" ht="38.25" x14ac:dyDescent="0.25">
      <c r="A21" s="35">
        <v>14</v>
      </c>
      <c r="B21" s="9" t="s">
        <v>17</v>
      </c>
      <c r="C21" s="8" t="s">
        <v>49</v>
      </c>
      <c r="D21" s="9" t="s">
        <v>12</v>
      </c>
      <c r="E21" s="9">
        <v>15</v>
      </c>
      <c r="F21" s="19">
        <v>66</v>
      </c>
      <c r="G21" s="19">
        <f t="shared" si="0"/>
        <v>990</v>
      </c>
      <c r="H21" s="61"/>
      <c r="I21" s="20"/>
      <c r="J21" s="58"/>
      <c r="K21" s="57">
        <f t="shared" si="1"/>
        <v>0</v>
      </c>
    </row>
    <row r="22" spans="1:11" ht="25.5" x14ac:dyDescent="0.25">
      <c r="A22" s="35">
        <v>15</v>
      </c>
      <c r="B22" s="21" t="s">
        <v>6</v>
      </c>
      <c r="C22" s="22" t="s">
        <v>26</v>
      </c>
      <c r="D22" s="9" t="s">
        <v>0</v>
      </c>
      <c r="E22" s="9">
        <v>2000</v>
      </c>
      <c r="F22" s="19">
        <v>0.37</v>
      </c>
      <c r="G22" s="19">
        <f t="shared" si="0"/>
        <v>740</v>
      </c>
      <c r="H22" s="61"/>
      <c r="I22" s="20"/>
      <c r="J22" s="58"/>
      <c r="K22" s="57">
        <f t="shared" si="1"/>
        <v>0</v>
      </c>
    </row>
    <row r="23" spans="1:11" ht="25.5" x14ac:dyDescent="0.25">
      <c r="A23" s="35">
        <v>16</v>
      </c>
      <c r="B23" s="9" t="s">
        <v>15</v>
      </c>
      <c r="C23" s="32" t="s">
        <v>18</v>
      </c>
      <c r="D23" s="9" t="s">
        <v>0</v>
      </c>
      <c r="E23" s="9">
        <v>30</v>
      </c>
      <c r="F23" s="19">
        <v>36</v>
      </c>
      <c r="G23" s="19">
        <f t="shared" si="0"/>
        <v>1080</v>
      </c>
      <c r="H23" s="62"/>
      <c r="I23" s="20"/>
      <c r="J23" s="58"/>
      <c r="K23" s="57">
        <f t="shared" si="1"/>
        <v>0</v>
      </c>
    </row>
    <row r="24" spans="1:11" ht="15.75" thickBot="1" x14ac:dyDescent="0.3">
      <c r="A24" s="39"/>
      <c r="B24" s="40" t="s">
        <v>27</v>
      </c>
      <c r="C24" s="41"/>
      <c r="D24" s="41"/>
      <c r="E24" s="42"/>
      <c r="F24" s="43"/>
      <c r="G24" s="44">
        <f>SUM(G10:G23)</f>
        <v>7917</v>
      </c>
      <c r="H24" s="45"/>
      <c r="I24" s="46"/>
      <c r="J24" s="59">
        <f>SUM(J23)</f>
        <v>0</v>
      </c>
      <c r="K24" s="47">
        <f>SUM(K10:K23)</f>
        <v>0</v>
      </c>
    </row>
    <row r="25" spans="1:11" ht="15.75" thickTop="1" x14ac:dyDescent="0.25">
      <c r="A25" s="53"/>
      <c r="B25" s="63" t="s">
        <v>38</v>
      </c>
      <c r="C25" s="64"/>
      <c r="D25" s="54"/>
      <c r="E25" s="54"/>
      <c r="F25" s="55"/>
      <c r="G25" s="28">
        <f>SUM(G7+G9+G24)</f>
        <v>11631</v>
      </c>
      <c r="H25" s="27"/>
      <c r="I25" s="56"/>
      <c r="J25" s="28"/>
      <c r="K25" s="28">
        <f>SUM(K7+K9+K24)</f>
        <v>0</v>
      </c>
    </row>
    <row r="26" spans="1:11" x14ac:dyDescent="0.25">
      <c r="A26" s="53"/>
      <c r="B26" s="65" t="s">
        <v>39</v>
      </c>
      <c r="C26" s="66"/>
      <c r="D26" s="54"/>
      <c r="E26" s="54"/>
      <c r="F26" s="55"/>
      <c r="G26" s="28">
        <f>SUM(G25*1.21)</f>
        <v>14073.51</v>
      </c>
      <c r="H26" s="27"/>
      <c r="I26" s="56"/>
      <c r="J26" s="28"/>
      <c r="K26" s="28">
        <f>SUM(K25*1.21)</f>
        <v>0</v>
      </c>
    </row>
    <row r="27" spans="1:11" x14ac:dyDescent="0.25">
      <c r="A27"/>
      <c r="B27" s="5"/>
      <c r="C27"/>
      <c r="D27"/>
      <c r="E27"/>
      <c r="F27"/>
      <c r="G27"/>
      <c r="H27" s="14"/>
      <c r="I27"/>
      <c r="J27"/>
      <c r="K27" s="52"/>
    </row>
    <row r="28" spans="1:11" x14ac:dyDescent="0.25">
      <c r="K28" s="51"/>
    </row>
    <row r="29" spans="1:11" x14ac:dyDescent="0.25">
      <c r="K29" s="51"/>
    </row>
    <row r="30" spans="1:11" x14ac:dyDescent="0.25">
      <c r="D30" s="1"/>
    </row>
    <row r="31" spans="1:11" x14ac:dyDescent="0.25">
      <c r="D31" s="1"/>
    </row>
    <row r="33" spans="7:11" x14ac:dyDescent="0.25">
      <c r="G33" s="16"/>
      <c r="H33" s="16"/>
      <c r="I33" s="16"/>
      <c r="J33" s="16"/>
      <c r="K33" s="17"/>
    </row>
    <row r="34" spans="7:11" x14ac:dyDescent="0.25">
      <c r="G34" s="67" t="s">
        <v>40</v>
      </c>
      <c r="H34" s="67"/>
      <c r="I34" s="67"/>
      <c r="J34" s="67"/>
      <c r="K34" s="67"/>
    </row>
  </sheetData>
  <mergeCells count="4">
    <mergeCell ref="H10:H23"/>
    <mergeCell ref="B25:C25"/>
    <mergeCell ref="B26:C26"/>
    <mergeCell ref="G34:K34"/>
  </mergeCells>
  <pageMargins left="0.11811023622047245" right="0.11811023622047245" top="0.19685039370078741" bottom="0.19685039370078741" header="0.31496062992125984" footer="0.31496062992125984"/>
  <pageSetup paperSize="9" scale="60" fitToHeight="0" orientation="portrait" r:id="rId1"/>
  <ignoredErrors>
    <ignoredError sqref="G7:G8 G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Drogerie</vt:lpstr>
      <vt:lpstr>Drogerie!Oblast_tisku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2020-05-26T09:17:42Z</cp:lastPrinted>
  <dcterms:created xsi:type="dcterms:W3CDTF">2018-05-21T11:46:33Z</dcterms:created>
  <dcterms:modified xsi:type="dcterms:W3CDTF">2020-05-26T09:18:28Z</dcterms:modified>
</cp:coreProperties>
</file>