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20\VYHRAZENÝ_DNS_ICT\xx_Dodávka tonerů_02-20\"/>
    </mc:Choice>
  </mc:AlternateContent>
  <xr:revisionPtr revIDLastSave="0" documentId="8_{E49929DF-5723-4286-BB6A-23AE2C99B4F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Tonery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4" l="1"/>
  <c r="J15" i="4"/>
  <c r="J17" i="4" s="1"/>
  <c r="J13" i="4"/>
  <c r="J12" i="4"/>
  <c r="J10" i="4"/>
  <c r="J11" i="4" s="1"/>
  <c r="J5" i="4"/>
  <c r="J6" i="4"/>
  <c r="J7" i="4"/>
  <c r="J8" i="4"/>
  <c r="J4" i="4"/>
  <c r="J14" i="4" l="1"/>
  <c r="J9" i="4"/>
  <c r="J18" i="4" s="1"/>
  <c r="J19" i="4" s="1"/>
  <c r="H7" i="4" l="1"/>
  <c r="H16" i="4" l="1"/>
  <c r="H15" i="4"/>
  <c r="H13" i="4"/>
  <c r="H12" i="4"/>
  <c r="H10" i="4"/>
  <c r="H11" i="4" s="1"/>
  <c r="H8" i="4"/>
  <c r="H6" i="4"/>
  <c r="H5" i="4"/>
  <c r="H4" i="4"/>
  <c r="H9" i="4" l="1"/>
  <c r="H18" i="4" s="1"/>
  <c r="H14" i="4"/>
  <c r="H17" i="4"/>
  <c r="H19" i="4" l="1"/>
</calcChain>
</file>

<file path=xl/sharedStrings.xml><?xml version="1.0" encoding="utf-8"?>
<sst xmlns="http://schemas.openxmlformats.org/spreadsheetml/2006/main" count="44" uniqueCount="33">
  <si>
    <t>ks</t>
  </si>
  <si>
    <t>č.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</si>
  <si>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</si>
  <si>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</si>
  <si>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</si>
  <si>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</si>
  <si>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</si>
  <si>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toner</t>
  </si>
  <si>
    <t>Canon CRG728 (3500B002) Black</t>
  </si>
  <si>
    <t>cartridge</t>
  </si>
  <si>
    <t>Canon CRG718 (2660B002) Magenta</t>
  </si>
  <si>
    <t>Canon CRG718 (2661B002) Cyan</t>
  </si>
  <si>
    <t>HP Q2613A (13A) Black</t>
  </si>
  <si>
    <t>HP Q2612AD (12A) Black</t>
  </si>
  <si>
    <t xml:space="preserve">       Celkem</t>
  </si>
  <si>
    <t>předpokládaná hodnota/ks bez DPH</t>
  </si>
  <si>
    <t>předpokládaná hodnota celkem bez DPH</t>
  </si>
  <si>
    <t>HP 83A (CF283AD) Black</t>
  </si>
  <si>
    <t>20100037    THS</t>
  </si>
  <si>
    <t>OKI MC363/C332 Black</t>
  </si>
  <si>
    <t>Canon FX10 (0263B002) Black</t>
  </si>
  <si>
    <t>20100034              ÚŘ</t>
  </si>
  <si>
    <t>20100057      OJR</t>
  </si>
  <si>
    <t>HP 78 (C6578DE) Color</t>
  </si>
  <si>
    <t>HP 45 (51645AE) Black</t>
  </si>
  <si>
    <t>20100048      THS</t>
  </si>
  <si>
    <t xml:space="preserve">Příloha č. 1 ke Kupní smlouvě - Technická specifikace k VZ "Dodávka tonerů 02/20" </t>
  </si>
  <si>
    <t>takto podbarvená pole dodavatel povinně vyplní</t>
  </si>
  <si>
    <t>Razítko a podpis oprávněné osoby dodavatele</t>
  </si>
  <si>
    <t xml:space="preserve">      Cena celkem bez DPH</t>
  </si>
  <si>
    <t xml:space="preserve">      Cena celkem s DPH</t>
  </si>
  <si>
    <t>nabídková cena za ks bez DPH</t>
  </si>
  <si>
    <t>nabídková 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</si>
</sst>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0" fillId="4" borderId="0" xfId="0" applyFill="1" applyAlignment="1"/>
    <xf numFmtId="0" fontId="0" fillId="4" borderId="0" xfId="0" applyFill="1" applyAlignment="1">
      <alignment horizontal="center" vertical="center"/>
    </xf>
    <xf numFmtId="0" fontId="0" fillId="4" borderId="0" xfId="0" applyFill="1"/>
    <xf numFmtId="165" fontId="0" fillId="0" borderId="4" xfId="0" applyNumberForma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65" fontId="0" fillId="0" borderId="13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 wrapText="1"/>
    </xf>
    <xf numFmtId="165" fontId="0" fillId="0" borderId="22" xfId="0" applyNumberForma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vertical="center"/>
    </xf>
    <xf numFmtId="0" fontId="0" fillId="0" borderId="24" xfId="0" applyBorder="1" applyAlignment="1">
      <alignment vertical="center"/>
    </xf>
    <xf numFmtId="0" fontId="5" fillId="0" borderId="0" xfId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 wrapText="1"/>
    </xf>
    <xf numFmtId="164" fontId="1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165" fontId="0" fillId="0" borderId="29" xfId="0" applyNumberFormat="1" applyFill="1" applyBorder="1" applyAlignment="1">
      <alignment horizontal="center" vertical="center"/>
    </xf>
    <xf numFmtId="165" fontId="1" fillId="6" borderId="30" xfId="0" applyNumberFormat="1" applyFont="1" applyFill="1" applyBorder="1" applyAlignment="1">
      <alignment horizontal="center" vertical="center"/>
    </xf>
    <xf numFmtId="165" fontId="1" fillId="6" borderId="31" xfId="0" applyNumberFormat="1" applyFont="1" applyFill="1" applyBorder="1" applyAlignment="1">
      <alignment horizontal="center" vertical="center"/>
    </xf>
    <xf numFmtId="165" fontId="0" fillId="0" borderId="32" xfId="0" applyNumberFormat="1" applyFill="1" applyBorder="1" applyAlignment="1">
      <alignment horizontal="center" vertical="center"/>
    </xf>
    <xf numFmtId="164" fontId="1" fillId="5" borderId="12" xfId="0" applyNumberFormat="1" applyFont="1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1" fillId="6" borderId="26" xfId="0" applyNumberFormat="1" applyFont="1" applyFill="1" applyBorder="1" applyAlignment="1">
      <alignment horizontal="center" vertical="center"/>
    </xf>
    <xf numFmtId="165" fontId="0" fillId="3" borderId="22" xfId="0" applyNumberFormat="1" applyFill="1" applyBorder="1" applyAlignment="1">
      <alignment horizontal="center" vertical="center"/>
    </xf>
    <xf numFmtId="165" fontId="1" fillId="6" borderId="5" xfId="0" applyNumberFormat="1" applyFont="1" applyFill="1" applyBorder="1" applyAlignment="1">
      <alignment horizontal="center" vertical="center"/>
    </xf>
    <xf numFmtId="165" fontId="0" fillId="3" borderId="13" xfId="0" applyNumberFormat="1" applyFill="1" applyBorder="1" applyAlignment="1">
      <alignment horizontal="center" vertical="center"/>
    </xf>
    <xf numFmtId="165" fontId="1" fillId="5" borderId="6" xfId="0" applyNumberFormat="1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165" fontId="0" fillId="0" borderId="35" xfId="0" applyNumberFormat="1" applyFill="1" applyBorder="1" applyAlignment="1">
      <alignment horizontal="center" vertical="center"/>
    </xf>
    <xf numFmtId="165" fontId="0" fillId="0" borderId="36" xfId="0" applyNumberFormat="1" applyFill="1" applyBorder="1" applyAlignment="1">
      <alignment horizontal="center" vertical="center"/>
    </xf>
    <xf numFmtId="165" fontId="0" fillId="0" borderId="37" xfId="0" applyNumberFormat="1" applyFill="1" applyBorder="1" applyAlignment="1">
      <alignment horizontal="center" vertical="center"/>
    </xf>
  </cellXfs>
  <cellStyles count="2">
    <cellStyle name="Normální" xfId="0" builtinId="0"/>
    <cellStyle name="Normální 3" xfId="1" xr:uid="{9CA5FD5A-A41E-4B5F-B49C-4758CDC2617A}"/>
  </cellStyles>
  <dxfs count="0"/>
  <tableStyles count="0" defaultTableStyle="TableStyleMedium2" defaultPivotStyle="PivotStyleLight16"/>
  <colors>
    <mruColors>
      <color rgb="FFF2F2F2"/>
      <color rgb="FFFFFFFF"/>
      <color rgb="FFF8F8F8"/>
      <color rgb="FFF5F5F5"/>
      <color rgb="FFFFFFE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21</xdr:row>
      <xdr:rowOff>133350</xdr:rowOff>
    </xdr:from>
    <xdr:to>
      <xdr:col>9</xdr:col>
      <xdr:colOff>838200</xdr:colOff>
      <xdr:row>25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D66DF8C-CD8C-436F-9EFA-80B924AC5724}"/>
            </a:ext>
          </a:extLst>
        </xdr:cNvPr>
        <xdr:cNvSpPr txBox="1"/>
      </xdr:nvSpPr>
      <xdr:spPr>
        <a:xfrm>
          <a:off x="57151" y="4819650"/>
          <a:ext cx="9344024" cy="6762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200" b="0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GridLines="0" tabSelected="1" zoomScaleNormal="100" workbookViewId="0">
      <selection activeCell="B31" sqref="B31"/>
    </sheetView>
  </sheetViews>
  <sheetFormatPr defaultRowHeight="15" x14ac:dyDescent="0.25"/>
  <cols>
    <col min="1" max="1" width="6.140625" style="4" customWidth="1"/>
    <col min="2" max="2" width="13" style="4" customWidth="1"/>
    <col min="3" max="3" width="32" style="1" customWidth="1"/>
    <col min="4" max="4" width="7.140625" style="4" customWidth="1"/>
    <col min="5" max="5" width="11.5703125" style="7" customWidth="1"/>
    <col min="6" max="6" width="16.85546875" customWidth="1"/>
    <col min="7" max="7" width="13" customWidth="1"/>
    <col min="8" max="8" width="13.7109375" customWidth="1"/>
    <col min="9" max="10" width="15" style="20" customWidth="1"/>
  </cols>
  <sheetData>
    <row r="1" spans="1:10" ht="18.75" x14ac:dyDescent="0.25">
      <c r="A1" s="50" t="s">
        <v>26</v>
      </c>
      <c r="B1" s="50"/>
      <c r="E1" s="51"/>
      <c r="F1" s="51"/>
      <c r="G1" s="51"/>
      <c r="H1" s="51"/>
      <c r="I1" s="19"/>
      <c r="J1" s="19"/>
    </row>
    <row r="2" spans="1:10" ht="15.75" thickBot="1" x14ac:dyDescent="0.3">
      <c r="A2" s="5" t="s">
        <v>5</v>
      </c>
      <c r="B2" s="5"/>
    </row>
    <row r="3" spans="1:10" ht="39" thickBot="1" x14ac:dyDescent="0.3">
      <c r="A3" s="33" t="s">
        <v>1</v>
      </c>
      <c r="B3" s="34" t="s">
        <v>3</v>
      </c>
      <c r="C3" s="34" t="s">
        <v>4</v>
      </c>
      <c r="D3" s="35" t="s">
        <v>0</v>
      </c>
      <c r="E3" s="36" t="s">
        <v>2</v>
      </c>
      <c r="F3" s="35" t="s">
        <v>6</v>
      </c>
      <c r="G3" s="35" t="s">
        <v>15</v>
      </c>
      <c r="H3" s="35" t="s">
        <v>16</v>
      </c>
      <c r="I3" s="35" t="s">
        <v>31</v>
      </c>
      <c r="J3" s="71" t="s">
        <v>32</v>
      </c>
    </row>
    <row r="4" spans="1:10" x14ac:dyDescent="0.25">
      <c r="A4" s="37">
        <v>1</v>
      </c>
      <c r="B4" s="15" t="s">
        <v>7</v>
      </c>
      <c r="C4" s="16" t="s">
        <v>12</v>
      </c>
      <c r="D4" s="14">
        <v>3</v>
      </c>
      <c r="E4" s="48" t="s">
        <v>18</v>
      </c>
      <c r="F4" s="30"/>
      <c r="G4" s="17">
        <v>1900</v>
      </c>
      <c r="H4" s="17">
        <f>SUM(G4*D4)</f>
        <v>5700</v>
      </c>
      <c r="I4" s="77">
        <v>0</v>
      </c>
      <c r="J4" s="72">
        <f>SUM(I4*D4)</f>
        <v>0</v>
      </c>
    </row>
    <row r="5" spans="1:10" x14ac:dyDescent="0.25">
      <c r="A5" s="38">
        <v>2</v>
      </c>
      <c r="B5" s="8" t="s">
        <v>7</v>
      </c>
      <c r="C5" s="6" t="s">
        <v>19</v>
      </c>
      <c r="D5" s="2">
        <v>5</v>
      </c>
      <c r="E5" s="49"/>
      <c r="F5" s="28"/>
      <c r="G5" s="9">
        <v>1400</v>
      </c>
      <c r="H5" s="9">
        <f t="shared" ref="H5:H16" si="0">SUM(G5*D5)</f>
        <v>7000</v>
      </c>
      <c r="I5" s="77">
        <v>0</v>
      </c>
      <c r="J5" s="72">
        <f t="shared" ref="J5:J8" si="1">SUM(I5*D5)</f>
        <v>0</v>
      </c>
    </row>
    <row r="6" spans="1:10" x14ac:dyDescent="0.25">
      <c r="A6" s="37">
        <v>3</v>
      </c>
      <c r="B6" s="8" t="s">
        <v>7</v>
      </c>
      <c r="C6" s="6" t="s">
        <v>11</v>
      </c>
      <c r="D6" s="2">
        <v>2</v>
      </c>
      <c r="E6" s="49"/>
      <c r="F6" s="28"/>
      <c r="G6" s="9">
        <v>1950</v>
      </c>
      <c r="H6" s="9">
        <f t="shared" si="0"/>
        <v>3900</v>
      </c>
      <c r="I6" s="77">
        <v>0</v>
      </c>
      <c r="J6" s="72">
        <f t="shared" si="1"/>
        <v>0</v>
      </c>
    </row>
    <row r="7" spans="1:10" x14ac:dyDescent="0.25">
      <c r="A7" s="40">
        <v>4</v>
      </c>
      <c r="B7" s="43" t="s">
        <v>7</v>
      </c>
      <c r="C7" s="16" t="s">
        <v>10</v>
      </c>
      <c r="D7" s="42">
        <v>2</v>
      </c>
      <c r="E7" s="49"/>
      <c r="F7" s="31"/>
      <c r="G7" s="18">
        <v>1950</v>
      </c>
      <c r="H7" s="18">
        <f t="shared" ref="H7" si="2">SUM(G7*D7)</f>
        <v>3900</v>
      </c>
      <c r="I7" s="77">
        <v>0</v>
      </c>
      <c r="J7" s="72">
        <f t="shared" si="1"/>
        <v>0</v>
      </c>
    </row>
    <row r="8" spans="1:10" ht="15.75" thickBot="1" x14ac:dyDescent="0.3">
      <c r="A8" s="39">
        <v>5</v>
      </c>
      <c r="B8" s="11" t="s">
        <v>7</v>
      </c>
      <c r="C8" s="12" t="s">
        <v>20</v>
      </c>
      <c r="D8" s="10">
        <v>2</v>
      </c>
      <c r="E8" s="62"/>
      <c r="F8" s="29"/>
      <c r="G8" s="13">
        <v>1100</v>
      </c>
      <c r="H8" s="13">
        <f t="shared" si="0"/>
        <v>2200</v>
      </c>
      <c r="I8" s="78">
        <v>0</v>
      </c>
      <c r="J8" s="72">
        <f t="shared" si="1"/>
        <v>0</v>
      </c>
    </row>
    <row r="9" spans="1:10" ht="16.5" thickTop="1" thickBot="1" x14ac:dyDescent="0.3">
      <c r="A9" s="64" t="s">
        <v>14</v>
      </c>
      <c r="B9" s="65"/>
      <c r="C9" s="65"/>
      <c r="D9" s="66"/>
      <c r="E9" s="67"/>
      <c r="F9" s="68"/>
      <c r="G9" s="68"/>
      <c r="H9" s="69">
        <f>SUM(H4:H8)</f>
        <v>22700</v>
      </c>
      <c r="I9" s="79"/>
      <c r="J9" s="73">
        <f>SUM(J4:J8)</f>
        <v>0</v>
      </c>
    </row>
    <row r="10" spans="1:10" ht="30.75" thickBot="1" x14ac:dyDescent="0.3">
      <c r="A10" s="47">
        <v>6</v>
      </c>
      <c r="B10" s="87" t="s">
        <v>7</v>
      </c>
      <c r="C10" s="88" t="s">
        <v>17</v>
      </c>
      <c r="D10" s="89">
        <v>2</v>
      </c>
      <c r="E10" s="63" t="s">
        <v>21</v>
      </c>
      <c r="F10" s="45"/>
      <c r="G10" s="46">
        <v>2300</v>
      </c>
      <c r="H10" s="46">
        <f t="shared" si="0"/>
        <v>4600</v>
      </c>
      <c r="I10" s="80">
        <v>0</v>
      </c>
      <c r="J10" s="90">
        <f>SUM(I10*D10)</f>
        <v>0</v>
      </c>
    </row>
    <row r="11" spans="1:10" ht="16.5" thickTop="1" thickBot="1" x14ac:dyDescent="0.3">
      <c r="A11" s="84" t="s">
        <v>14</v>
      </c>
      <c r="B11" s="85"/>
      <c r="C11" s="85"/>
      <c r="D11" s="86"/>
      <c r="E11" s="70"/>
      <c r="F11" s="68"/>
      <c r="G11" s="68"/>
      <c r="H11" s="69">
        <f>SUM(H10:H10)</f>
        <v>4600</v>
      </c>
      <c r="I11" s="81"/>
      <c r="J11" s="74">
        <f>SUM(J10:J10)</f>
        <v>0</v>
      </c>
    </row>
    <row r="12" spans="1:10" x14ac:dyDescent="0.25">
      <c r="A12" s="41">
        <v>7</v>
      </c>
      <c r="B12" s="25" t="s">
        <v>9</v>
      </c>
      <c r="C12" s="26" t="s">
        <v>23</v>
      </c>
      <c r="D12" s="24">
        <v>1</v>
      </c>
      <c r="E12" s="48" t="s">
        <v>22</v>
      </c>
      <c r="F12" s="32"/>
      <c r="G12" s="27">
        <v>1000</v>
      </c>
      <c r="H12" s="27">
        <f t="shared" si="0"/>
        <v>1000</v>
      </c>
      <c r="I12" s="82">
        <v>0</v>
      </c>
      <c r="J12" s="91">
        <f>SUM(I12*D12)</f>
        <v>0</v>
      </c>
    </row>
    <row r="13" spans="1:10" ht="15.75" thickBot="1" x14ac:dyDescent="0.3">
      <c r="A13" s="39">
        <v>8</v>
      </c>
      <c r="B13" s="11" t="s">
        <v>9</v>
      </c>
      <c r="C13" s="12" t="s">
        <v>24</v>
      </c>
      <c r="D13" s="10">
        <v>1</v>
      </c>
      <c r="E13" s="62"/>
      <c r="F13" s="29"/>
      <c r="G13" s="23">
        <v>950</v>
      </c>
      <c r="H13" s="23">
        <f t="shared" si="0"/>
        <v>950</v>
      </c>
      <c r="I13" s="78">
        <v>0</v>
      </c>
      <c r="J13" s="92">
        <f t="shared" ref="J13" si="3">SUM(I13*D13)</f>
        <v>0</v>
      </c>
    </row>
    <row r="14" spans="1:10" ht="16.5" thickTop="1" thickBot="1" x14ac:dyDescent="0.3">
      <c r="A14" s="84" t="s">
        <v>14</v>
      </c>
      <c r="B14" s="85"/>
      <c r="C14" s="85"/>
      <c r="D14" s="86"/>
      <c r="E14" s="70"/>
      <c r="F14" s="68"/>
      <c r="G14" s="68"/>
      <c r="H14" s="69">
        <f>SUM(H12:H13)</f>
        <v>1950</v>
      </c>
      <c r="I14" s="81"/>
      <c r="J14" s="74">
        <f>SUM(J12:J13)</f>
        <v>0</v>
      </c>
    </row>
    <row r="15" spans="1:10" x14ac:dyDescent="0.25">
      <c r="A15" s="37">
        <v>9</v>
      </c>
      <c r="B15" s="15" t="s">
        <v>7</v>
      </c>
      <c r="C15" s="16" t="s">
        <v>8</v>
      </c>
      <c r="D15" s="44">
        <v>2</v>
      </c>
      <c r="E15" s="49" t="s">
        <v>25</v>
      </c>
      <c r="F15" s="30"/>
      <c r="G15" s="22">
        <v>1150</v>
      </c>
      <c r="H15" s="22">
        <f t="shared" si="0"/>
        <v>2300</v>
      </c>
      <c r="I15" s="77">
        <v>0</v>
      </c>
      <c r="J15" s="72">
        <f>SUM(I15*D15)</f>
        <v>0</v>
      </c>
    </row>
    <row r="16" spans="1:10" ht="15.75" thickBot="1" x14ac:dyDescent="0.3">
      <c r="A16" s="39">
        <v>10</v>
      </c>
      <c r="B16" s="8" t="s">
        <v>7</v>
      </c>
      <c r="C16" s="6" t="s">
        <v>13</v>
      </c>
      <c r="D16" s="2">
        <v>1</v>
      </c>
      <c r="E16" s="62"/>
      <c r="F16" s="29"/>
      <c r="G16" s="23">
        <v>2400</v>
      </c>
      <c r="H16" s="23">
        <f t="shared" si="0"/>
        <v>2400</v>
      </c>
      <c r="I16" s="78">
        <v>0</v>
      </c>
      <c r="J16" s="75">
        <f t="shared" ref="J16" si="4">SUM(I16*D16)</f>
        <v>0</v>
      </c>
    </row>
    <row r="17" spans="1:10" ht="16.5" thickTop="1" thickBot="1" x14ac:dyDescent="0.3">
      <c r="A17" s="64" t="s">
        <v>14</v>
      </c>
      <c r="B17" s="65"/>
      <c r="C17" s="65"/>
      <c r="D17" s="66"/>
      <c r="E17" s="70"/>
      <c r="F17" s="68"/>
      <c r="G17" s="68"/>
      <c r="H17" s="69">
        <f>SUM(H15:H16)</f>
        <v>4700</v>
      </c>
      <c r="I17" s="81"/>
      <c r="J17" s="74">
        <f>SUM(J15:J16)</f>
        <v>0</v>
      </c>
    </row>
    <row r="18" spans="1:10" ht="15.75" thickBot="1" x14ac:dyDescent="0.3">
      <c r="A18" s="55"/>
      <c r="B18" s="56" t="s">
        <v>29</v>
      </c>
      <c r="C18" s="57"/>
      <c r="D18" s="58"/>
      <c r="E18" s="59"/>
      <c r="F18" s="60"/>
      <c r="G18" s="60"/>
      <c r="H18" s="61">
        <f>SUM(H9,H11,H14,H17)</f>
        <v>33950</v>
      </c>
      <c r="I18" s="83"/>
      <c r="J18" s="76">
        <f>SUM(J9,J11,J14,J17)</f>
        <v>0</v>
      </c>
    </row>
    <row r="19" spans="1:10" ht="15.75" thickBot="1" x14ac:dyDescent="0.3">
      <c r="A19" s="55"/>
      <c r="B19" s="56" t="s">
        <v>30</v>
      </c>
      <c r="C19" s="57"/>
      <c r="D19" s="58"/>
      <c r="E19" s="59"/>
      <c r="F19" s="60"/>
      <c r="G19" s="60"/>
      <c r="H19" s="61">
        <f>SUM(H18*1.21)</f>
        <v>41079.5</v>
      </c>
      <c r="I19" s="83"/>
      <c r="J19" s="76">
        <f>SUM(J18*1.21)</f>
        <v>0</v>
      </c>
    </row>
    <row r="21" spans="1:10" x14ac:dyDescent="0.25">
      <c r="A21" s="3"/>
      <c r="B21" s="52" t="s">
        <v>27</v>
      </c>
    </row>
    <row r="22" spans="1:10" x14ac:dyDescent="0.25">
      <c r="A22"/>
      <c r="B22"/>
      <c r="C22"/>
      <c r="D22" s="1"/>
      <c r="I22" s="21"/>
      <c r="J22" s="21"/>
    </row>
    <row r="30" spans="1:10" ht="15.75" thickBot="1" x14ac:dyDescent="0.3">
      <c r="E30" s="53"/>
      <c r="F30" s="53"/>
      <c r="G30" s="53"/>
      <c r="H30" s="53"/>
    </row>
    <row r="31" spans="1:10" x14ac:dyDescent="0.25">
      <c r="E31" s="54"/>
      <c r="F31" s="54"/>
      <c r="H31" s="54" t="s">
        <v>28</v>
      </c>
    </row>
  </sheetData>
  <mergeCells count="9">
    <mergeCell ref="A11:D11"/>
    <mergeCell ref="E4:E8"/>
    <mergeCell ref="B18:D18"/>
    <mergeCell ref="B19:D19"/>
    <mergeCell ref="E15:E16"/>
    <mergeCell ref="E12:E13"/>
    <mergeCell ref="A14:D14"/>
    <mergeCell ref="A17:D17"/>
    <mergeCell ref="A9:D9"/>
  </mergeCells>
  <pageMargins left="0.11811023622047245" right="0.11811023622047245" top="0.19685039370078741" bottom="0.19685039370078741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2020-02-18T14:27:16Z</cp:lastPrinted>
  <dcterms:created xsi:type="dcterms:W3CDTF">2018-05-21T11:46:33Z</dcterms:created>
  <dcterms:modified xsi:type="dcterms:W3CDTF">2020-02-19T12:45:17Z</dcterms:modified>
</cp:coreProperties>
</file>