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20\DNS_Materialy a pristroje\Materialy\007_Dodávka spotřební materiál pro světelnou a elektronovou mikroskopii 01_2020 (ESS)\"/>
    </mc:Choice>
  </mc:AlternateContent>
  <xr:revisionPtr revIDLastSave="0" documentId="13_ncr:1_{9703F80B-2217-4FDD-BF6B-5EDB894927D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ist1" sheetId="1" r:id="rId1"/>
  </sheets>
  <definedNames>
    <definedName name="_xlnm.Print_Area" localSheetId="0">List1!$A$1:$H$113</definedName>
  </definedNames>
  <calcPr calcId="191029"/>
</workbook>
</file>

<file path=xl/calcChain.xml><?xml version="1.0" encoding="utf-8"?>
<calcChain xmlns="http://schemas.openxmlformats.org/spreadsheetml/2006/main">
  <c r="H98" i="1" l="1"/>
  <c r="H100" i="1"/>
  <c r="H101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8" i="1"/>
  <c r="H7" i="1"/>
  <c r="H6" i="1"/>
  <c r="E52" i="1" l="1"/>
  <c r="E99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6" i="1"/>
  <c r="E100" i="1" l="1"/>
  <c r="E101" i="1" s="1"/>
</calcChain>
</file>

<file path=xl/sharedStrings.xml><?xml version="1.0" encoding="utf-8"?>
<sst xmlns="http://schemas.openxmlformats.org/spreadsheetml/2006/main" count="107" uniqueCount="107">
  <si>
    <t>POPIS</t>
  </si>
  <si>
    <t>Absorpční blok pro zakončení dráhy laserového svazku, rozsah vlnových délek 100 nm - 30 µm, pro pulzní i kontinuální lasery, pro optický výkon do 5 W</t>
  </si>
  <si>
    <t>Rozšiřovač svazku, kontinuálně nastavitelný zoom a fokus, rozšiřující poměr 3-15x, vstupní apertura alespoň 11 mm, výstupní apertura alespoň 35 mm, optimalizace pro vlnovou délku 532 nm</t>
  </si>
  <si>
    <t>Rozšiřovač svazku, kontinuálně nastavitelný zoom a fokus, rozšiřující poměr 3-15x, vstupní apertura alespoň 11 mm, výstupní apertura alespoň 35 mm, optimalizace pro vlnové délky 532 nm a 1064 nm</t>
  </si>
  <si>
    <t>Variabilní atenuátor s držákem pro dělič svazku, eloxovaný hliník, náklon ve dvou osách, rotační člen pro 1" polarizační optiku s možností aretace, držák pro dělič svazku o délce hrany 1"</t>
  </si>
  <si>
    <t>Rotační držák polarizační 1" optiky, s vyznačením úhlu v rozsahu 0 - 360°, aretační šroub, tyčka pro nastavení úhlu, vnitřní závit M4 na fixní části držáku</t>
  </si>
  <si>
    <t>Univerzální držák na destičky (filtry, zaměřování atp.) s přítlačným šroubem, tlouška destiček 0 - 12 mm, metrický vnitřní závit pro upevnění k tyčce</t>
  </si>
  <si>
    <t>Pětiosý kinematický držák 1" optiky obsahující 2 šrouby pro nastavení posuvu ve 2 navzájem kolmých směrech (X,Y, rozsah alespoň ±2 mm), 2 šrouby pro nastavení náklonu (rozsah alespoň ±2°) a zoomovací kroužek pro posun ve směru osy Z (rozsah alespoň 10 mm)</t>
  </si>
  <si>
    <t>N-BK7 ploskovypuklá čočka, průměr 2", ohnisková vzdálenost 300 mm, antireflexní pokrytí 350-700 nm</t>
  </si>
  <si>
    <t>N-BK7 ploskovypuklá čočka, průměr 2", ohnisková vzdálenost 400 mm, antireflexní pokrytí 350-700 nm</t>
  </si>
  <si>
    <t>N-BK7 ploskovypuklá čočka, průměr 2", ohnisková vzdálenost 300 mm, antireflexní pokrytí 1050-1700 nm</t>
  </si>
  <si>
    <t>N-BK7 ploskovypuklá čočka, průměr 2", ohnisková vzdálenost 400 mm, antireflexní pokrytí 1050-1700 nm</t>
  </si>
  <si>
    <r>
      <t xml:space="preserve">Ø1" achromatický dublet, efektivní ohnisková vzdálenost 40 mm, AR pokrytí 400-700 nm, průměrná odrazivost ve spektrální oblasti s AR pokrytím (0° AOI) &lt; 0.5%, průměr 1", tolerance průměru +0,00/-0,10 mm, tolerance ohniskové vzdálenosti ±1%, kvalita povrchu 40-20, centrování &lt; 3 arcmin, CA &gt; 90% průměru, nepravidelnost sférického povrchu (P-V) lambda/4, materiál </t>
    </r>
    <r>
      <rPr>
        <sz val="11"/>
        <color rgb="FF333333"/>
        <rFont val="Arial"/>
        <family val="2"/>
        <charset val="238"/>
      </rPr>
      <t>N-BK7/SF5</t>
    </r>
  </si>
  <si>
    <r>
      <t xml:space="preserve">Ø1" achromatický dublet, efektivní ohnisková vzdálenost 30 mm, AR pokrytí 400-700 nm, průměrná odrazivost ve spektrální oblasti s AR pokrytím (0° AOI) &lt; 0.5%, průměr 1", tolerance průměru +0,00/-0,10 mm, tolerance ohniskové vzdálenosti ±1%, kvalita povrchu 40-20, centrování &lt; 3 arcmin, CA &gt; 90% průměru, nepravidelnost sférického povrchu (P-V) lambda/4, materiál </t>
    </r>
    <r>
      <rPr>
        <sz val="11"/>
        <color rgb="FF333333"/>
        <rFont val="Arial"/>
        <family val="2"/>
        <charset val="238"/>
      </rPr>
      <t>N-BAF10/N-SF6HT</t>
    </r>
    <r>
      <rPr>
        <sz val="11"/>
        <color rgb="FF212121"/>
        <rFont val="Arial"/>
        <family val="2"/>
        <charset val="238"/>
      </rPr>
      <t xml:space="preserve">, dublet usazen v držáku s SM1 závitem </t>
    </r>
  </si>
  <si>
    <r>
      <t xml:space="preserve">Ø1" achromatický dublet, efektivní ohnisková vzdálenost 35 mm, AR pokrytí 400-700 nm, průměrná odrazivost ve spektrální oblasti s AR pokrytím (0° AOI) &lt; 0.5%, průměr 1", tolerance průměru +0,00/-0,10 mm, tolerance ohniskové vzdálenosti ±1%, kvalita povrchu 40-20, centrování &lt; 3 arcmin, CA &gt; 90% průměru, nepravidelnost sférického povrchu (P-V) lambda/4, materiál </t>
    </r>
    <r>
      <rPr>
        <sz val="11"/>
        <color rgb="FF333333"/>
        <rFont val="Arial"/>
        <family val="2"/>
        <charset val="238"/>
      </rPr>
      <t>N-BAF10/N-SF6HT</t>
    </r>
    <r>
      <rPr>
        <sz val="11"/>
        <color rgb="FF212121"/>
        <rFont val="Arial"/>
        <family val="2"/>
        <charset val="238"/>
      </rPr>
      <t xml:space="preserve">, dublet usazen v držáku s SM1 závitem </t>
    </r>
  </si>
  <si>
    <r>
      <t xml:space="preserve">Ø1" achromatický dublet, efektivní ohnisková vzdálenost 40 mm, AR pokrytí 400-700 nm, průměrná odrazivost ve spektrální oblasti s AR pokrytím (0° AOI) &lt; 0.5%, průměr 1", tolerance průměru +0,00/-0,10 mm, tolerance ohniskové vzdálenosti ±1%, kvalita povrchu 40-20, centrování &lt; 3 arcmin, CA &gt; 90% průměru, nepravidelnost sférického povrchu (P-V) lambda/4, materiál </t>
    </r>
    <r>
      <rPr>
        <sz val="11"/>
        <color rgb="FF333333"/>
        <rFont val="Arial"/>
        <family val="2"/>
        <charset val="238"/>
      </rPr>
      <t>N-BK7/SF5</t>
    </r>
    <r>
      <rPr>
        <sz val="11"/>
        <color rgb="FF212121"/>
        <rFont val="Arial"/>
        <family val="2"/>
        <charset val="238"/>
      </rPr>
      <t xml:space="preserve">, dublet usazen v držáku s SM1 závitem </t>
    </r>
  </si>
  <si>
    <r>
      <t xml:space="preserve">Ø1" achromatický dublet, efektivní ohnisková vzdálenost 50 mm, AR pokrytí 400-700 nm, průměrná odrazivost ve spektrální oblasti s AR pokrytím (0° AOI) &lt; 0.5%, průměr 1", tolerance průměru +0,00/-0,10 mm, tolerance ohniskové vzdálenosti ±1%, kvalita povrchu 40-20, centrování &lt; 3 arcmin, CA &gt; 90% průměru, nepravidelnost sférického povrchu (P-V) lambda/4, materiál </t>
    </r>
    <r>
      <rPr>
        <sz val="11"/>
        <color rgb="FF333333"/>
        <rFont val="Arial"/>
        <family val="2"/>
        <charset val="238"/>
      </rPr>
      <t>N-BAF10/SF10</t>
    </r>
    <r>
      <rPr>
        <sz val="11"/>
        <color rgb="FF212121"/>
        <rFont val="Arial"/>
        <family val="2"/>
        <charset val="238"/>
      </rPr>
      <t xml:space="preserve">, dublet usazen v držáku s SM1 závitem </t>
    </r>
  </si>
  <si>
    <t xml:space="preserve">Ø2" achromatický dublet, efektivní ohnisková vzdálenost 75 mm, AR pokrytí 400-700 nm, průměrná odrazivost ve spektrální oblasti s AR pokrytím (0° AOI) &lt; 0.5%, průměr 2", tolerance průměru +0,00/-0,10 mm, tolerance ohniskové vzdálenosti ±1%, kvalita povrchu 40-20, centrování &lt; 3 arcmin, CA &gt; 90% průměru, nepravidelnost sférického povrchu (P-V) lambda/4, dublet usazen v držáku s SM2 závitem </t>
  </si>
  <si>
    <t xml:space="preserve">Ø2" achromatický dublet, efektivní ohnisková vzdálenost 100 mm, AR pokrytí 400-700 nm, průměrná odrazivost ve spektrální oblasti s AR pokrytím (0° AOI) &lt; 0.5%, průměr 2", tolerance průměru +0,00/-0,10 mm, tolerance ohniskové vzdálenosti ±1%, kvalita povrchu 40-20, centrování &lt; 3 arcmin, CA &gt; 90% průměru, nepravidelnost sférického povrchu (P-V) lambda/4, dublet usazen v držáku s SM2 závitem </t>
  </si>
  <si>
    <t xml:space="preserve">Ø1" achromatický dublet, efektivní ohnisková vzdálenost 50 mm, AR pokrytí 400-1100 nm, průměrná odrazivost ve spektrální oblasti s AR pokrytím (0° AOI) &lt; 1,0%, průměr 1", tolerance průměru +0,0/-0,1 mm, tolerance ohniskové vzdálenosti ±1%, kvalita povrchu 40-20, centrování &lt; 3 arcmin, CA &gt; 90% průměru, nepravidelnost sférického povrchu (P-V) lambda/4, dublet usazen v držáku s SM1 závitem </t>
  </si>
  <si>
    <t xml:space="preserve">Ø2" achromatický dublet, efektivní ohnisková vzdálenost 80 mm, AR pokrytí 400-1100 nm, průměrná odrazivost ve spektrální oblasti s AR pokrytím (0° AOI) &lt; 1,0%, průměr 1", tolerance průměru +0,0/-0,1 mm, tolerance ohniskové vzdálenosti ±1%, kvalita povrchu 40-20, centrování &lt; 3 arcmin, CA &gt; 90% průměru, nepravidelnost sférického povrchu (P-V) lambda/4, dublet usazen v držáku s SM2 závitem </t>
  </si>
  <si>
    <t>N-BK7 ploskovypuklá válcová čočka, antireflexní pokrytí 350-700 nm, ohnisková vzdálenost 200 mm, výška 30 mm, délka 60 mm</t>
  </si>
  <si>
    <t>N-BK7 ploskovypuklá válcová čočka, antireflexní pokrytí 350-700 nm, ohnisková vzdálenost 250 mm, výška 20 mm, délka 40 mm</t>
  </si>
  <si>
    <t>Dielektrické zrcadlo pro 524-532 nm, průměr 25,4 mm, odrazivost alespoň 99,5% pro s- polarizaci a alespoň 99,0% pro p- polarizaci pro úhel dopadu 0° až 45°, substrát: křemenné sklo, čistá apertura alespoň 20 mm, kvalita povrchu 10-5 (S-D) nebo lepší, práh poškození alespoň 8 J/cm2 (@ 532 nm, 10 ns, 10 Hz)</t>
  </si>
  <si>
    <t>Dielektrické zrcadlo pro 1047-1064 nm, průměr 25,4 mm, odrazivost alespoň 99,5% pro s- a p- polarizaci pro úhel dopadu 0° až 45°, substrát: křemenné sklo, čistá apertura alespoň 20 mm, kvalita povrchu 10-5 (S-D) nebo lepší, práh poškození alespoň 25 J/cm2 (@ 1064 nm, 10 ns, 10 Hz)</t>
  </si>
  <si>
    <t xml:space="preserve">Dielektrické zrcadlo pro 532 nm a 1064 nm, průměr 25,4 mm, odrazivost na 532 nm a 1064 nm alespoň 98% pro s- a p- polarizaci  pro úhel dopadu 0° až 45°, substrát: křemenné sklo, čistá apertura alespoň 20 mm, kvalita povrchu 10-5 (S-D) nebo lepší, práh poškození alespoň 8 J/cm2 (@ 532 nm, 10 ns, 10 Hz) a 5 J/cm2 (@ 1064 nm, 10 ns, 10 Hz) </t>
  </si>
  <si>
    <t>Absorpční šedý filtr, průměr 2", v objímce z eloxovaného hliníku se závitem SM2, optická hustota 1.0</t>
  </si>
  <si>
    <t>Absorpční šedý filtr, průměr 2", v objímce z eloxovaného hliníku se závitem SM2, optická hustota 2.0</t>
  </si>
  <si>
    <t>Absorpční šedý filtr, průměr 2", v objímce z eloxovaného hliníku se závitem SM2, optická hustota 3.0</t>
  </si>
  <si>
    <t>Filtr s dolní propustí, hrana na 950 nm, celkový průměr 25 mm, s objímkou, CA větší jak 21 mm, propustnost  &gt; 90% ve spektrální oblasti 575-930 nm, &gt;OD5 v oblasti 970-1500 nm, kvalita povrchu 40-20 s-d</t>
  </si>
  <si>
    <t>Polarizační krychlový dělič svazku v krychlové konstrukci z černě eloxovaného hliníku, antireflexní vrstva (R&lt;0,5%) na všech 4 bočních stěnách pro 532 nm, transmitance T(p) &gt; 95 %, Reflektance R(s) &gt; 99,5 %, extinkční poměr p- a s- polarizace alespoň T(p):T(s) &gt; 3000:1, rovinnost povrchu alespoň λ/10, alespoň 4 otvory pro vstup a výstup záření s vnitřním závitem  1.035"-40, alespoň 4 čtveřice otvorů s vnitřními závity 4-40 do čtverce - vzdálenost středů vedlejších otvorů 30 mm, ve středu dolní postavy otvor pro šroub M4, čistá apertura alespoň 20 mm</t>
  </si>
  <si>
    <t>Polarizační krychlový dělič svazku v krychlové konstrukci z černě eloxovaného hliníku, antireflexní vrstva (R&lt;0,5%) na všech 4 bočních stěnách pro 1064 nm, transmitance T(p) &gt; 95 %, Reflektance R(s) &gt; 99,5 %, extinkční poměr p- a s- polarizace alespoň T(p):T(s) &gt; 3000:1, rovinnost povrchu alespoň λ/10, alespoň 4 otvory pro vstup a výstup záření s vnitřním závitem  1.035"-40, alespoň 4 čtveřice otvorů s vnitřními závity 4-40 do čtverce - vzdálenost středů vedlejších otvorů 30 mm, ve středu dolní postavy otvor pro šroub M4, čistá apertura alespoň 20 mm</t>
  </si>
  <si>
    <t>Polarizační krychlový dělič svazku v krychlové konstrukci z černě eloxovaného hliníku, antireflexní vrstva (R&lt;0,5%) na všech 4 bočních stěnách pro spektrální rozsah alespoň 420 až 680 nm, transmitance T(p) &gt; 90 %, Reflektance R(s) &gt; 99,5 %, extinkční poměr p- a s- polarizace alespoň T(p):T(s) &gt; 1000:1, alespoň 4 otvory pro vstup a výstup záření s vnitřním závitem  1.035"-40, alespoň 4 čtveřice otvorů s vnitřními závity 4-40 do čtverce - vzdálenost středů vedlejších otvorů 30 mm, ve středu dolní postavy otvor pro šroub M4, čistá apertura alespoň 20 mm</t>
  </si>
  <si>
    <t>Polarizační krychlový dělič svazku v krychlové konstrukci z černě eloxovaného hliníku, antireflexní vrstva (R&lt;0,5%) na všech 4 bočních stěnách pro spektrální rozsah alespoň 900 až 1250 nm, transmitance T(p) &gt; 90 %, Reflektance R(s) &gt; 99,5 %, extinkční poměr p- a s- polarizace alespoň T(p):T(s) &gt; 1000:1, alespoň 4 otvory pro vstup a výstup záření s vnitřním závitem  1.035"-40, alespoň 4 čtveřice otvorů s vnitřními závity 4-40 do čtverce - vzdálenost středů vedlejších otvorů 30 mm, ve středu dolní postavy otvor pro šroub M4, čistá apertura alespoň 20 mm</t>
  </si>
  <si>
    <t>Nepolarizační krychlový dělič svazku, antireflexní vrstva (R&lt;0,5%) na všech 4 bočních stěnách pro spektrální rozsah alespoň 400 až 700 nm, dělicí poměr 10:90 (R:T), délka hrany krychle 20 mm, materiál N-BK7, CA &gt; 16 mm x 16 mm, odchylka prošlého svazku &lt;5 arcmin.</t>
  </si>
  <si>
    <t>Nepolarizační krychlový dělič svazku, antireflexní vrstva (R&lt;0,5%) na všech 4 bočních stěnách pro spektrální rozsah alespoň 400 až 700 nm, dělicí poměr 10:90 (R:T), délka hrany krychle 20 mm, materiál N-BK7, CA &gt; 16 mm x 16 mm, odchylka prošlého svazku &lt;5 arcmin</t>
  </si>
  <si>
    <t>Nepolarizační krychlový dělič svazku, antireflexní vrstva (R&lt;0,5%) na všech 4 bočních stěnách pro spektrální rozsah alespoň 400 až 700 nm, dělicí poměr 30:70 (R:T), délka hrany krychle 20 mm, materiál N-BK7, CA &gt; 16 mm x 16 mm, odchylka prošlého svazku &lt;5 arcmin</t>
  </si>
  <si>
    <t>Nepolarizační krychlový dělič svazku, antireflexní vrstva (R&lt;0,5%) na všech 4 bočních stěnách pro spektrální rozsah alespoň 400 až 700 nm, dělicí poměr 50:50, délka hrany krychle 20 mm, práh poškození v pulzním režimu alespoň 0,2 J/cm2 (532 nm, 10 ns pulzy, 10 Hz), CA &gt; 16 mm x 16 mm, odchylka prošlého svazku &lt;5 arcmin</t>
  </si>
  <si>
    <t>Nepolarizační krychlový dělič svazku, antireflexní vrstva (R&lt;0,5%) na všech 4 bočních stěnách pro spektrální rozsah alespoň 400 až 700 nm, dělicí poměr 70:30 (R:T), délka hrany krychle 20 mm, materiál N-BK7, CA &gt; 16 mm x 16 mm, odchylka prošlého svazku &lt;5 arcmin</t>
  </si>
  <si>
    <t>Nepolarizační krychlový dělič svazku, antireflexní vrstva (R&lt;0,5%) na všech 4 bočních stěnách pro spektrální rozsah alespoň 400 až 700 nm, dělicí poměr 90:10 (R:T), délka hrany krychle 20 mm, materiál N-BK7, CA &gt; 16 mm x 16 mm, odchylka prošlého svazku &lt;5 arcmin</t>
  </si>
  <si>
    <t>UVFS dělič svazku, dělící poměr 10:90 (R:T), antireflexní pokrytí 400-700 nm, průměr děliče 2", tloušťka 8 mm</t>
  </si>
  <si>
    <t>UVFS dělič svazku, dělící poměr 30:70 (R:T), antireflexní pokrytí 400-700 nm, průměr děliče 2", tloušťka 8 mm</t>
  </si>
  <si>
    <t>UVFS dělič svazku, dělící poměr 50:50, antireflexní pokrytí 400-700 nm, průměr děliče 2", tloušťka 8 mm, práh poškození alespoň 1 J/cm2 @ 532 nm (pulzy 10 ns, 10 Hz)</t>
  </si>
  <si>
    <t>UVFS dělič svazku, dělící poměr 70:30 (R:T), antireflexní pokrytí 400-700 nm, průměr děliče 2", tloušťka 8 mm</t>
  </si>
  <si>
    <t>UVFS dělič svazku, dělící poměr 90:10 (R:T), antireflexní pokrytí 400-700 nm, průměr děliče 2", tloušťka 8 mm</t>
  </si>
  <si>
    <t>Optický izolátor, centrální vlnová délka 532 nm, rozsah ladění 522-543 nm, propustnost na centrální vlnové délce alespoň 87%, alespoň 40 dB na centrální vlnové délce, maximální průměr svazku  alespoň 2,5 mm, maximální výkon 3 W</t>
  </si>
  <si>
    <t>Stínítko pro alignment svazku na fixní držák 1" optiky, z černě eloxovaného hliníku, na čelní straně vygravírovaný vodicí kříž se značkami vzdálenými 1 mm, vnější průměr 30 - 31 mm, zadní strana s vnějším závitem 1,035"-40</t>
  </si>
  <si>
    <t>Ruční měřák výkonu, termální senzor pro 190 nm až 10,6 µm, rozsah 100 µW - 2 W,  rozlišení alespoň 10 µW, Bluotooth, zabudovaný LED displej, možnost připojení pomocí USB, apertura senzoru alespoň 10 mm v průměru</t>
  </si>
  <si>
    <t>Ploskovypuklá čočka, průměr 25 mm, ohnisková vzdálenost 25 mm, anti-reflexní vrstva pro rozsah 400-1000 nm, odrazivost nanejvýš 1,5 % v celém rozsahu, kvalita povrchu 40-20 (S-D) a λ/4 (P-V) nebo lepší, práh poškození alespoň 5 J/cm2 (@ 532 nm, 10 ns)</t>
  </si>
  <si>
    <t>Ploskovypuklá čočka, průměr 25 mm, ohnisková vzdálenost 30 mm, anti-reflexní vrstva pro rozsah 400-1000 nm, odrazivost nanejvýš 1,5 % v celém rozsahu, kvalita povrchu 40-20 (S-D) a λ/4 (P-V) nebo lepší, práh poškození alespoň 5 J/cm2 (@ 532 nm, 10 ns)</t>
  </si>
  <si>
    <t>Ploskovypuklá čočka, průměr 25 mm, ohnisková vzdálenost 35 mm, anti-reflexní vrstva pro rozsah 400-1000 nm, odrazivost nanejvýš 1,5 % v celém rozsahu, kvalita povrchu 40-20 (S-D) a λ/4 (P-V) nebo lepší, práh poškození alespoň 5 J/cm2 (@ 532 nm, 10 ns)</t>
  </si>
  <si>
    <t>Ploskovypuklá čočka, průměr 25 mm, ohnisková vzdálenost 40 mm, anti-reflexní vrstva pro rozsah 400-1000 nm, odrazivost nanejvýš 1,5 % v celém rozsahu, kvalita povrchu 40-20 (S-D) a λ/4 (P-V) nebo lepší, práh poškození alespoň 5 J/cm2 (@ 532 nm, 10 ns)</t>
  </si>
  <si>
    <t>Ploskovypuklá čočka, průměr 50 mm, ohnisková vzdálenost 50 mm, anti-reflexní vrstva pro rozsah 400-1000 nm, odrazivost nanejvýš 1,5 % v celém rozsahu, materiál N-BK7, kvalita povrchu 40-20 (S-D) a λ/4 (P-V) nebo lepší, práh poškození alespoň 5 J/cm2 (@ 532 nm, 10 ns)</t>
  </si>
  <si>
    <t>Ploskovypuklá čočka, průměr 50 mm, ohnisková vzdálenost 75 mm, anti-reflexní vrstva pro rozsah 400-1000 nm, odrazivost nanejvýš 1,5 % v celém rozsahu, materiál N-BK7, kvalita povrchu 40-20 (S-D) a λ/4 (P-V) nebo lepší, práh poškození alespoň 5 J/cm2 (@ 532 nm, 10 ns)</t>
  </si>
  <si>
    <t>Ploskovypuklá čočka, průměr 50 mm, ohnisková vzdálenost 100 mm, anti-reflexní vrstva pro rozsah 400-1000 nm, odrazivost nanejvýš 1,5 % v celém rozsahu, materiál N-BK7, kvalita povrchu 40-20 (S-D) a λ/4 (P-V) nebo lepší, práh poškození alespoň 5 J/cm2 (@ 532 nm, 10 ns)</t>
  </si>
  <si>
    <t>Ploskovypuklá čočka, průměr 50 mm, ohnisková vzdálenost 125 mm, anti-reflexní vrstva pro rozsah 400-1000 nm, odrazivost nanejvýš 1,5 % v celém rozsahu, materiál N-BK7, kvalita povrchu 40-20 (S-D) a λ/4 (P-V) nebo lepší, práh poškození alespoň 5 J/cm2 (@ 532 nm, 10 ns)</t>
  </si>
  <si>
    <t>Ploskovypuklá čočka, průměr 50 mm, ohnisková vzdálenost 150 mm, anti-reflexní vrstva pro rozsah 400-1000 nm, odrazivost nanejvýš 1,5 % v celém rozsahu, materiál N-BK7, kvalita povrchu 40-20 (S-D) a λ/4 (P-V) nebo lepší, práh poškození alespoň 5 J/cm2 (@ 532 nm, 10 ns)</t>
  </si>
  <si>
    <t>Ploskovypuklá čočka, průměr 50 mm, ohnisková vzdálenost 175 mm, anti-reflexní vrstva pro rozsah 400-1000 nm, odrazivost nanejvýš 1,5 % v celém rozsahu, materiál N-BK7, kvalita povrchu 40-20 (S-D) a λ/4 (P-V) nebo lepší, práh poškození alespoň 5 J/cm2 (@ 532 nm, 10 ns)</t>
  </si>
  <si>
    <t>Ploskovypuklá čočka, průměr 50 mm, ohnisková vzdálenost 200 mm, anti-reflexní vrstva pro rozsah 400-1000 nm, odrazivost nanejvýš 1,5 % v celém rozsahu, materiál N-BK7, kvalita povrchu 40-20 (S-D) a λ/4 (P-V) nebo lepší, práh poškození alespoň 5 J/cm2 (@ 532 nm, 10 ns)</t>
  </si>
  <si>
    <t>Ploskovypuklá čočka, průměr 50 mm, ohnisková vzdálenost 250 mm, anti-reflexní vrstva pro rozsah 400-1000 nm, odrazivost nanejvýš 1,5 % v celém rozsahu, materiál N-BK7, kvalita povrchu 40-20 (S-D) a λ/4 (P-V) nebo lepší, práh poškození alespoň 5 J/cm2 (@ 532 nm, 10 ns)</t>
  </si>
  <si>
    <t>Ploskovypuklá čočka, průměr 75 mm, ohnisková vzdálenost +150 mm, N-BK7, AR vrstva pro 400 - 1000 nm, čistá apertura alespoň 73 mm, S-D: 40-20, P-V: λ/4</t>
  </si>
  <si>
    <t>Achromatický triplet Hastingsova typu se zvětšením 7-krát, ohnisková vzdálenost 40 mm, zorné pole o průměru alespoň 25 mm</t>
  </si>
  <si>
    <t>Achromatický triplet Hastingsova typu se zvětšením 10-krát, ohnisková vzdálenost 25 mm, zorné pole o průměru alespoň 20 mm</t>
  </si>
  <si>
    <t>Achromatický triplet Hastingsova typu se zvětšením 12,5-krát, ohnisková vzdálenost 20 mm, zorné pole o průměru alespoň 17 mm</t>
  </si>
  <si>
    <t>Achromatický triplet Hastingsova typu se zvětšením 20-krát, ohnisková vzdálenost 12,5 mm, zorné pole o průměru alespoň 10 mm</t>
  </si>
  <si>
    <t>Achromatický dublet, MgF2 pokrytí, průměr 40 mm, ohnisková vzdálenost 50 mm, čistá apertura alespoň 39 mm, kvalita povrchu 40-20, P-V: λ/4</t>
  </si>
  <si>
    <t>Cylindrická plano-konvexní čočka, ohnisková vzdálenost 25 mm, rozměry 25 mm x 50 mm, substrát N-BK7</t>
  </si>
  <si>
    <t>Cylindrická plano-konvexní čočka, ohnisková vzdálenost 50 mm, rozměry 25 mm x 50 mm, anti-reflexní vrstva pro rozsah alespoň 400 - 1000 nm</t>
  </si>
  <si>
    <t>Cylindrická plano-konvexní čočka, ohnisková vzdálenost 75 mm, rozměry 25 mm x 50 mm, anti-reflexní vrstva pro rozsah alespoň 400 - 1000 nm</t>
  </si>
  <si>
    <t>Cylindrická plano-konvexní čočka, ohnisková vzdálenost 150 mm, rozměry 25 mm x 50 mm, anti-reflexní vrstva pro rozsah alespoň 400 - 1000 nm</t>
  </si>
  <si>
    <t>Dichroické zrcadlo s horní propustí, průměr 50 mm, designované pro úhel dopadu 45°, pásmo transmise (&gt;90%) 700 - 1150 nm, pásmo reflexe (&gt;95%) 400 - 690 nm</t>
  </si>
  <si>
    <t>Půlvlnná destička nultého řádu pro 532 nm, v objímce o průměru 1", čistá apertura alespoň 15 mm, tolerance retardance nanejvýš ±λ/200, AR vrstva na 532 nm</t>
  </si>
  <si>
    <t>Půlvlnná destička nultého řádu pro 1064 nm, v objímce o průměru 1", čistá apertura alespoň 15 mm, tolerance retardance nanejvýš ±λ/200, AR vrstva na 1064 nm, práh poškození alespoň 3 J/cm2 @ 1064nm pro 10 ns pulz</t>
  </si>
  <si>
    <t>Čtvrtvlnná destička nultého řádu pro 532 nm, v objímce o průměru 1", čistá apertura alespoň 15 mm, tolerance retardance nanejvýš ±λ/200, AR vrstva na 532 nm</t>
  </si>
  <si>
    <t>Čtvrtvlnná destička nultého řádu pro 1064 nm, v objímce o průměru 1", čistá apertura alespoň 15 mm, tolerance retardance nanejvýš ±λ/200, AR vrstva na 1064 nm</t>
  </si>
  <si>
    <t>Plan-apochromatický mikroskopový objektiv, korekce na nekonečno, zvětšení 5x, pracovní vzdálenost (WD) &gt; 30 mm, numerická apertura 0,14</t>
  </si>
  <si>
    <t>Nastavitelná optická clona, ocelové lamely, apertura nastavitelná v rozsahu alespoň 1,5 mm až 35 mm</t>
  </si>
  <si>
    <t>Čistící roztok ve spreji,  objem alespoň 100 ml</t>
  </si>
  <si>
    <t>Ubrousky na čištění optiky, rozměr 1 ks alespoň 100 mm x 100 mm, alespoň 600 ks</t>
  </si>
  <si>
    <t>Čistící tampóny, délka 1 ks alespoň 150 mm, bavlněné hroty, alespoň 100 ks</t>
  </si>
  <si>
    <t>Nitrilové rukavice, alespoň 50 párů</t>
  </si>
  <si>
    <t>Kinematický držák 50 mm optiky, eloxovaný hliník, rozsahu náklonu ve dvou osách alespoň ± 2°, mikrometrické šrouby pro nastavení náklonu přístupné shora</t>
  </si>
  <si>
    <t xml:space="preserve">Držák čtvercové optiky z eloxovaného hliníku, včetně nerezového sloupku, schopný pojmout čtvercové optické elementy s rozměry až 60 x 60 mm </t>
  </si>
  <si>
    <t>BK7 ploskovypuklá válcová čočka, rozměry 25,4 x 50,8 mm, ohnisková vzdálenost 200 mm</t>
  </si>
  <si>
    <t>BK7 ploskovypuklá válcová čočka, rozměry 25,4 x 50,8 mm, ohnisková vzdálenost 300 mm</t>
  </si>
  <si>
    <t>BK7 ploskovypuklá válcová čočka, rozměry 25,4 x 50,8 mm, ohnisková vzdálenost 500 mm</t>
  </si>
  <si>
    <t xml:space="preserve">Otočný gradientní OD filtr, rozsah optických hustot minimálně 0,04 až 3, úhel dopadu 0°, tloušťka alespoň 2 mm, rozsah alespoň 400-700 nm, tolerance optické hustoty max. ±8%, průměr 60 mm </t>
  </si>
  <si>
    <t xml:space="preserve">Otočný gradientní OD filtr, rozsah optických hustot minimálně 0,04 až 3, úhel dopadu 0°, tloušťka alespoň 2 mm, rozsah alespoň 400-700 nm, tolerance optické hustoty max. ±8%, průměr 25 mm </t>
  </si>
  <si>
    <t xml:space="preserve">Obdélníkový polarizační dělič pro 532 nm, tenkovrstvý, materiál UVFS, pracovní úhel dopadu 56° (Brewster), extinkční poměr alespoň 200 : 1, odrazivost pro s-polarizaci alespoň 99,5%, </t>
  </si>
  <si>
    <t xml:space="preserve">Obdélníkový polarizační dělič pro 1064 nm, tenkovrstvý, materiál UVFS, pracovní úhel dopadu 56° (Brewster), extinkční poměr alespoň 200 : 1, odrazivost pro s-polarizaci alespoň 99,5%, </t>
  </si>
  <si>
    <t>Ochranné brýle, určeny pro 532 nm a 1064 nm (Nd:YAG laser), stupeň ochrany M LB7 pro 1064 nm a cw D LB 5 pro 532 nm</t>
  </si>
  <si>
    <t>Ochranné brýle, určeny pro 532 nm a 1064 nm (Nd:YAG laser), stupeň ochrany M LB7 pro 1064 nm a cw D LB 5 pro 532 nm, design umožňující jejich nošení společně s běžnými dioptrickými brýlemi</t>
  </si>
  <si>
    <t xml:space="preserve">Ochranné brýle, určeny pro 1064 nm (Nd:YAG laser), stupeň ochrany M LB7 pro 1064 nm  </t>
  </si>
  <si>
    <t xml:space="preserve">Ochranné brýle, určeny pro 1064 nm (Nd:YAG laser), stupeň ochrany M LB7 pro 1064 nm,  design umožňující jejich nošení společně s běžnými dioptrickými brýlemi  </t>
  </si>
  <si>
    <t>Doprava - Optika</t>
  </si>
  <si>
    <t>Celkem bez DPH</t>
  </si>
  <si>
    <t>Celkem s DPH</t>
  </si>
  <si>
    <t>Č.</t>
  </si>
  <si>
    <t>takto podbarvená pole dodavatel povinně vyplní</t>
  </si>
  <si>
    <t>počet kusů</t>
  </si>
  <si>
    <t>Předpokládaná hodnota za kus / bez DPH</t>
  </si>
  <si>
    <t>Předpokládaná hodnota celkem / bez DPH</t>
  </si>
  <si>
    <t>Dodavatel splňuje ANO / NE</t>
  </si>
  <si>
    <t>Nabídková cena za kus / bez DPH</t>
  </si>
  <si>
    <t>Nabídková cena celkem / bez DPH</t>
  </si>
  <si>
    <t>Příloha ke Kupní smlouvě - Technická specifikace k VZ "Dodávka spotřebního materiálu pro světelnou a elektronovou mikroskopii 01/2020 (ESS)"</t>
  </si>
  <si>
    <t>Razítko a podpis oprávněné osoby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</si>
</sst>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[$-405]General"/>
    <numFmt numFmtId="165" formatCode="#,##0.00&quot; &quot;[$Kč-405];[Red]&quot;-&quot;#,##0.00&quot; &quot;[$Kč-405]"/>
  </numFmts>
  <fonts count="22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0006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u/>
      <sz val="10"/>
      <color rgb="FF0563C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rgb="FF212121"/>
      <name val="Arial"/>
      <family val="2"/>
      <charset val="238"/>
    </font>
    <font>
      <sz val="11"/>
      <color rgb="FF333333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7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2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164" fontId="4" fillId="0" borderId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4" fillId="0" borderId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165" fontId="10" fillId="0" borderId="0" applyBorder="0" applyProtection="0"/>
    <xf numFmtId="44" fontId="15" fillId="0" borderId="0" applyFont="0" applyFill="0" applyBorder="0" applyAlignment="0" applyProtection="0"/>
  </cellStyleXfs>
  <cellXfs count="43">
    <xf numFmtId="0" fontId="0" fillId="0" borderId="0" xfId="0"/>
    <xf numFmtId="164" fontId="4" fillId="0" borderId="0" xfId="21" applyFont="1" applyFill="1" applyAlignment="1"/>
    <xf numFmtId="164" fontId="0" fillId="0" borderId="0" xfId="21" applyFont="1" applyFill="1" applyAlignment="1">
      <alignment horizontal="left" wrapText="1"/>
    </xf>
    <xf numFmtId="0" fontId="4" fillId="0" borderId="0" xfId="0" applyFont="1"/>
    <xf numFmtId="164" fontId="11" fillId="0" borderId="0" xfId="21" applyFont="1" applyFill="1" applyAlignment="1"/>
    <xf numFmtId="0" fontId="11" fillId="0" borderId="0" xfId="0" applyFont="1"/>
    <xf numFmtId="0" fontId="4" fillId="0" borderId="0" xfId="0" applyFont="1" applyFill="1"/>
    <xf numFmtId="164" fontId="14" fillId="0" borderId="0" xfId="21" applyFont="1" applyFill="1" applyAlignment="1">
      <alignment horizontal="center" vertical="center"/>
    </xf>
    <xf numFmtId="164" fontId="0" fillId="0" borderId="1" xfId="21" applyFont="1" applyFill="1" applyBorder="1" applyAlignment="1">
      <alignment horizontal="left" vertical="top" wrapText="1"/>
    </xf>
    <xf numFmtId="164" fontId="14" fillId="0" borderId="1" xfId="21" applyFont="1" applyFill="1" applyBorder="1" applyAlignment="1">
      <alignment horizontal="center" vertical="center"/>
    </xf>
    <xf numFmtId="44" fontId="14" fillId="0" borderId="1" xfId="31" applyFont="1" applyFill="1" applyBorder="1" applyAlignment="1">
      <alignment horizontal="center" vertical="center"/>
    </xf>
    <xf numFmtId="0" fontId="0" fillId="0" borderId="1" xfId="25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164" fontId="0" fillId="0" borderId="1" xfId="21" applyFont="1" applyFill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19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44" fontId="14" fillId="0" borderId="1" xfId="3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7" fillId="3" borderId="1" xfId="21" applyFont="1" applyFill="1" applyBorder="1" applyAlignment="1">
      <alignment horizontal="center" vertical="center"/>
    </xf>
    <xf numFmtId="44" fontId="17" fillId="3" borderId="1" xfId="31" applyFont="1" applyFill="1" applyBorder="1" applyAlignment="1">
      <alignment horizontal="center" vertical="center"/>
    </xf>
    <xf numFmtId="164" fontId="16" fillId="3" borderId="1" xfId="21" applyFont="1" applyFill="1" applyBorder="1" applyAlignment="1"/>
    <xf numFmtId="0" fontId="1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64" fontId="19" fillId="0" borderId="0" xfId="21" applyFont="1" applyFill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4" fontId="16" fillId="3" borderId="1" xfId="21" applyFont="1" applyFill="1" applyBorder="1" applyAlignment="1">
      <alignment horizontal="center" vertical="center" wrapText="1"/>
    </xf>
    <xf numFmtId="164" fontId="17" fillId="3" borderId="1" xfId="21" applyFont="1" applyFill="1" applyBorder="1" applyAlignment="1">
      <alignment horizontal="center" vertical="center" wrapText="1"/>
    </xf>
    <xf numFmtId="164" fontId="1" fillId="5" borderId="1" xfId="21" applyFont="1" applyFill="1" applyBorder="1" applyAlignment="1">
      <alignment horizontal="center" vertical="center"/>
    </xf>
    <xf numFmtId="7" fontId="19" fillId="5" borderId="1" xfId="31" applyNumberFormat="1" applyFont="1" applyFill="1" applyBorder="1" applyAlignment="1">
      <alignment horizontal="center" vertical="center"/>
    </xf>
    <xf numFmtId="44" fontId="19" fillId="6" borderId="1" xfId="31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164" fontId="20" fillId="0" borderId="0" xfId="21" applyFont="1" applyFill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0" fillId="0" borderId="0" xfId="0" applyFont="1"/>
    <xf numFmtId="164" fontId="16" fillId="3" borderId="1" xfId="21" applyFont="1" applyFill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</cellXfs>
  <cellStyles count="32"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12" xfId="4" xr:uid="{00000000-0005-0000-0000-000003000000}"/>
    <cellStyle name="cf13" xfId="5" xr:uid="{00000000-0005-0000-0000-000004000000}"/>
    <cellStyle name="cf14" xfId="6" xr:uid="{00000000-0005-0000-0000-000005000000}"/>
    <cellStyle name="cf15" xfId="7" xr:uid="{00000000-0005-0000-0000-000006000000}"/>
    <cellStyle name="cf16" xfId="8" xr:uid="{00000000-0005-0000-0000-000007000000}"/>
    <cellStyle name="cf17" xfId="9" xr:uid="{00000000-0005-0000-0000-000008000000}"/>
    <cellStyle name="cf2" xfId="10" xr:uid="{00000000-0005-0000-0000-000009000000}"/>
    <cellStyle name="cf3" xfId="11" xr:uid="{00000000-0005-0000-0000-00000A000000}"/>
    <cellStyle name="cf4" xfId="12" xr:uid="{00000000-0005-0000-0000-00000B000000}"/>
    <cellStyle name="cf5" xfId="13" xr:uid="{00000000-0005-0000-0000-00000C000000}"/>
    <cellStyle name="cf6" xfId="14" xr:uid="{00000000-0005-0000-0000-00000D000000}"/>
    <cellStyle name="cf7" xfId="15" xr:uid="{00000000-0005-0000-0000-00000E000000}"/>
    <cellStyle name="cf8" xfId="16" xr:uid="{00000000-0005-0000-0000-00000F000000}"/>
    <cellStyle name="cf9" xfId="17" xr:uid="{00000000-0005-0000-0000-000010000000}"/>
    <cellStyle name="Excel Built-in Hyperlink" xfId="18" xr:uid="{00000000-0005-0000-0000-000011000000}"/>
    <cellStyle name="Excel Built-in Normal" xfId="21" xr:uid="{00000000-0005-0000-0000-000012000000}"/>
    <cellStyle name="Excel Built-in Normální 2" xfId="19" xr:uid="{00000000-0005-0000-0000-000013000000}"/>
    <cellStyle name="Excel Built-in normální_Optomechanika" xfId="20" xr:uid="{00000000-0005-0000-0000-000014000000}"/>
    <cellStyle name="Heading" xfId="22" xr:uid="{00000000-0005-0000-0000-000015000000}"/>
    <cellStyle name="Heading1" xfId="23" xr:uid="{00000000-0005-0000-0000-000016000000}"/>
    <cellStyle name="Hyperlink" xfId="24" xr:uid="{00000000-0005-0000-0000-000017000000}"/>
    <cellStyle name="Hypertextový odkaz" xfId="25" xr:uid="{00000000-0005-0000-0000-000018000000}"/>
    <cellStyle name="Hypertextový odkaz 2" xfId="26" xr:uid="{00000000-0005-0000-0000-000019000000}"/>
    <cellStyle name="Měna" xfId="31" builtinId="4"/>
    <cellStyle name="Normální" xfId="0" builtinId="0" customBuiltin="1"/>
    <cellStyle name="Normální 2" xfId="27" xr:uid="{00000000-0005-0000-0000-00001B000000}"/>
    <cellStyle name="Normální 3" xfId="28" xr:uid="{00000000-0005-0000-0000-00001C000000}"/>
    <cellStyle name="Result" xfId="29" xr:uid="{00000000-0005-0000-0000-00001D000000}"/>
    <cellStyle name="Result2" xfId="30" xr:uid="{00000000-0005-0000-0000-00001E000000}"/>
  </cellStyles>
  <dxfs count="25"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standa.lt/images/spc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0</xdr:rowOff>
    </xdr:from>
    <xdr:ext cx="47155" cy="8997"/>
    <xdr:pic>
      <xdr:nvPicPr>
        <xdr:cNvPr id="85" name="http://www.standa.lt/images/spc.gif">
          <a:extLst>
            <a:ext uri="{FF2B5EF4-FFF2-40B4-BE49-F238E27FC236}">
              <a16:creationId xmlns:a16="http://schemas.microsoft.com/office/drawing/2014/main" id="{0DAD0B7B-2F5B-4C01-9207-47895AFD1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572250" y="16802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47155" cy="8997"/>
    <xdr:pic>
      <xdr:nvPicPr>
        <xdr:cNvPr id="82" name="http://www.standa.lt/images/spc.gif">
          <a:extLst>
            <a:ext uri="{FF2B5EF4-FFF2-40B4-BE49-F238E27FC236}">
              <a16:creationId xmlns:a16="http://schemas.microsoft.com/office/drawing/2014/main" id="{4502B001-4B27-4644-BA9F-1DD9CD20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6572250" y="16802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47621" cy="9528"/>
    <xdr:pic>
      <xdr:nvPicPr>
        <xdr:cNvPr id="81" name="Obrázek 3" descr="http://www.standa.lt/images/spc.gif">
          <a:extLst>
            <a:ext uri="{FF2B5EF4-FFF2-40B4-BE49-F238E27FC236}">
              <a16:creationId xmlns:a16="http://schemas.microsoft.com/office/drawing/2014/main" id="{62BD4C61-D700-4F56-89F1-DDDD5356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47621" cy="9528"/>
    <xdr:pic>
      <xdr:nvPicPr>
        <xdr:cNvPr id="80" name="Obrázek 4" descr="http://www.standa.lt/images/spc.gif">
          <a:extLst>
            <a:ext uri="{FF2B5EF4-FFF2-40B4-BE49-F238E27FC236}">
              <a16:creationId xmlns:a16="http://schemas.microsoft.com/office/drawing/2014/main" id="{5E6ADD6B-8424-4334-A371-36967822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47621" cy="9528"/>
    <xdr:pic>
      <xdr:nvPicPr>
        <xdr:cNvPr id="84" name="Obrázek 5" descr="http://www.standa.lt/images/spc.gif">
          <a:extLst>
            <a:ext uri="{FF2B5EF4-FFF2-40B4-BE49-F238E27FC236}">
              <a16:creationId xmlns:a16="http://schemas.microsoft.com/office/drawing/2014/main" id="{048484D0-F7F2-4796-96F7-4C4E5A715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47621" cy="9528"/>
    <xdr:pic>
      <xdr:nvPicPr>
        <xdr:cNvPr id="79" name="Obrázek 6" descr="http://www.standa.lt/images/spc.gif">
          <a:extLst>
            <a:ext uri="{FF2B5EF4-FFF2-40B4-BE49-F238E27FC236}">
              <a16:creationId xmlns:a16="http://schemas.microsoft.com/office/drawing/2014/main" id="{CC88880B-7C64-45EF-9021-9A3C26E41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47621" cy="9528"/>
    <xdr:pic>
      <xdr:nvPicPr>
        <xdr:cNvPr id="76" name="Obrázek 7" descr="http://www.standa.lt/images/spc.gif">
          <a:extLst>
            <a:ext uri="{FF2B5EF4-FFF2-40B4-BE49-F238E27FC236}">
              <a16:creationId xmlns:a16="http://schemas.microsoft.com/office/drawing/2014/main" id="{1E10F0C1-109A-45DF-A64A-5685866A9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47621" cy="9528"/>
    <xdr:pic>
      <xdr:nvPicPr>
        <xdr:cNvPr id="75" name="Obrázek 8" descr="http://www.standa.lt/images/spc.gif">
          <a:extLst>
            <a:ext uri="{FF2B5EF4-FFF2-40B4-BE49-F238E27FC236}">
              <a16:creationId xmlns:a16="http://schemas.microsoft.com/office/drawing/2014/main" id="{36551A45-99EE-4F78-B2D4-8F58E28C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47621" cy="9528"/>
    <xdr:pic>
      <xdr:nvPicPr>
        <xdr:cNvPr id="74" name="Obrázek 9" descr="http://www.standa.lt/images/spc.gif">
          <a:extLst>
            <a:ext uri="{FF2B5EF4-FFF2-40B4-BE49-F238E27FC236}">
              <a16:creationId xmlns:a16="http://schemas.microsoft.com/office/drawing/2014/main" id="{2081C41D-8833-4C94-BE8E-C085CFD03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47621" cy="9528"/>
    <xdr:pic>
      <xdr:nvPicPr>
        <xdr:cNvPr id="78" name="Obrázek 10" descr="http://www.standa.lt/images/spc.gif">
          <a:extLst>
            <a:ext uri="{FF2B5EF4-FFF2-40B4-BE49-F238E27FC236}">
              <a16:creationId xmlns:a16="http://schemas.microsoft.com/office/drawing/2014/main" id="{04F70E8F-A1D3-46FF-A2E3-493395D11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47621" cy="9528"/>
    <xdr:pic>
      <xdr:nvPicPr>
        <xdr:cNvPr id="77" name="Obrázek 11" descr="http://www.standa.lt/images/spc.gif">
          <a:extLst>
            <a:ext uri="{FF2B5EF4-FFF2-40B4-BE49-F238E27FC236}">
              <a16:creationId xmlns:a16="http://schemas.microsoft.com/office/drawing/2014/main" id="{672ACAA1-BD0C-4875-B944-2501ADE2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12</xdr:row>
      <xdr:rowOff>0</xdr:rowOff>
    </xdr:from>
    <xdr:ext cx="47621" cy="9528"/>
    <xdr:pic>
      <xdr:nvPicPr>
        <xdr:cNvPr id="83" name="Obrázek 12" descr="http://www.standa.lt/images/spc.gif">
          <a:extLst>
            <a:ext uri="{FF2B5EF4-FFF2-40B4-BE49-F238E27FC236}">
              <a16:creationId xmlns:a16="http://schemas.microsoft.com/office/drawing/2014/main" id="{13ABF25D-C71B-496C-87B9-E55D53353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155" cy="8997"/>
    <xdr:pic>
      <xdr:nvPicPr>
        <xdr:cNvPr id="4" name="http://www.standa.lt/images/spc.gif">
          <a:extLst>
            <a:ext uri="{FF2B5EF4-FFF2-40B4-BE49-F238E27FC236}">
              <a16:creationId xmlns:a16="http://schemas.microsoft.com/office/drawing/2014/main" id="{D00C3921-828D-4E53-B584-1E1314D1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6572250" y="9239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3" name="Obrázek 14" descr="http://www.standa.lt/images/spc.gif">
          <a:extLst>
            <a:ext uri="{FF2B5EF4-FFF2-40B4-BE49-F238E27FC236}">
              <a16:creationId xmlns:a16="http://schemas.microsoft.com/office/drawing/2014/main" id="{653E320A-A56C-48AB-BD90-7AA92EFAD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2" name="Obrázek 15" descr="http://www.standa.lt/images/spc.gif">
          <a:extLst>
            <a:ext uri="{FF2B5EF4-FFF2-40B4-BE49-F238E27FC236}">
              <a16:creationId xmlns:a16="http://schemas.microsoft.com/office/drawing/2014/main" id="{DA2AEF06-9282-4438-A9A0-83F9323D4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5" name="Obrázek 16" descr="http://www.standa.lt/images/spc.gif">
          <a:extLst>
            <a:ext uri="{FF2B5EF4-FFF2-40B4-BE49-F238E27FC236}">
              <a16:creationId xmlns:a16="http://schemas.microsoft.com/office/drawing/2014/main" id="{9C3530DC-9EE7-4408-92E6-7862AD637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6" name="Obrázek 6" descr="http://www.standa.lt/images/spc.gif">
          <a:extLst>
            <a:ext uri="{FF2B5EF4-FFF2-40B4-BE49-F238E27FC236}">
              <a16:creationId xmlns:a16="http://schemas.microsoft.com/office/drawing/2014/main" id="{F2A5DA75-0509-4FD3-B73E-315A2C4EA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7" name="Obrázek 7" descr="http://www.standa.lt/images/spc.gif">
          <a:extLst>
            <a:ext uri="{FF2B5EF4-FFF2-40B4-BE49-F238E27FC236}">
              <a16:creationId xmlns:a16="http://schemas.microsoft.com/office/drawing/2014/main" id="{C39C5E83-BDB4-4C38-84F7-9087229BF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8" name="Obrázek 8" descr="http://www.standa.lt/images/spc.gif">
          <a:extLst>
            <a:ext uri="{FF2B5EF4-FFF2-40B4-BE49-F238E27FC236}">
              <a16:creationId xmlns:a16="http://schemas.microsoft.com/office/drawing/2014/main" id="{F962204C-00E1-44FA-8855-D7476675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9" name="Obrázek 9" descr="http://www.standa.lt/images/spc.gif">
          <a:extLst>
            <a:ext uri="{FF2B5EF4-FFF2-40B4-BE49-F238E27FC236}">
              <a16:creationId xmlns:a16="http://schemas.microsoft.com/office/drawing/2014/main" id="{4AEB3440-E3A7-4F21-BC40-C5F6FB2A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10" name="Obrázek 10" descr="http://www.standa.lt/images/spc.gif">
          <a:extLst>
            <a:ext uri="{FF2B5EF4-FFF2-40B4-BE49-F238E27FC236}">
              <a16:creationId xmlns:a16="http://schemas.microsoft.com/office/drawing/2014/main" id="{4CE171E8-D6D3-4750-9068-201F65AC0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11" name="Obrázek 11" descr="http://www.standa.lt/images/spc.gif">
          <a:extLst>
            <a:ext uri="{FF2B5EF4-FFF2-40B4-BE49-F238E27FC236}">
              <a16:creationId xmlns:a16="http://schemas.microsoft.com/office/drawing/2014/main" id="{539EDCF3-017A-4F54-B50C-2F69CB1A5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6</xdr:row>
      <xdr:rowOff>0</xdr:rowOff>
    </xdr:from>
    <xdr:ext cx="47621" cy="9528"/>
    <xdr:pic>
      <xdr:nvPicPr>
        <xdr:cNvPr id="12" name="Obrázek 12" descr="http://www.standa.lt/images/spc.gif">
          <a:extLst>
            <a:ext uri="{FF2B5EF4-FFF2-40B4-BE49-F238E27FC236}">
              <a16:creationId xmlns:a16="http://schemas.microsoft.com/office/drawing/2014/main" id="{24E8FC30-C318-4E64-9D0D-14B1BC0E2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7</xdr:row>
      <xdr:rowOff>0</xdr:rowOff>
    </xdr:from>
    <xdr:ext cx="47155" cy="8997"/>
    <xdr:pic>
      <xdr:nvPicPr>
        <xdr:cNvPr id="19" name="http://www.standa.lt/images/spc.gif">
          <a:extLst>
            <a:ext uri="{FF2B5EF4-FFF2-40B4-BE49-F238E27FC236}">
              <a16:creationId xmlns:a16="http://schemas.microsoft.com/office/drawing/2014/main" id="{D2AB2A6C-AE78-411E-9C86-D2C2FB89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6572250" y="14763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7</xdr:row>
      <xdr:rowOff>0</xdr:rowOff>
    </xdr:from>
    <xdr:ext cx="47621" cy="9528"/>
    <xdr:pic>
      <xdr:nvPicPr>
        <xdr:cNvPr id="20" name="Obrázek 25" descr="http://www.standa.lt/images/spc.gif">
          <a:extLst>
            <a:ext uri="{FF2B5EF4-FFF2-40B4-BE49-F238E27FC236}">
              <a16:creationId xmlns:a16="http://schemas.microsoft.com/office/drawing/2014/main" id="{E0923ED1-47C8-4520-9D81-350B111C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7</xdr:row>
      <xdr:rowOff>0</xdr:rowOff>
    </xdr:from>
    <xdr:ext cx="47621" cy="9528"/>
    <xdr:pic>
      <xdr:nvPicPr>
        <xdr:cNvPr id="21" name="Obrázek 26" descr="http://www.standa.lt/images/spc.gif">
          <a:extLst>
            <a:ext uri="{FF2B5EF4-FFF2-40B4-BE49-F238E27FC236}">
              <a16:creationId xmlns:a16="http://schemas.microsoft.com/office/drawing/2014/main" id="{9AC60AE8-B251-4415-9DC7-C585F25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7</xdr:row>
      <xdr:rowOff>0</xdr:rowOff>
    </xdr:from>
    <xdr:ext cx="47621" cy="9528"/>
    <xdr:pic>
      <xdr:nvPicPr>
        <xdr:cNvPr id="22" name="Obrázek 27" descr="http://www.standa.lt/images/spc.gif">
          <a:extLst>
            <a:ext uri="{FF2B5EF4-FFF2-40B4-BE49-F238E27FC236}">
              <a16:creationId xmlns:a16="http://schemas.microsoft.com/office/drawing/2014/main" id="{ADD99140-E385-497D-8FCF-436AB7087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7</xdr:row>
      <xdr:rowOff>0</xdr:rowOff>
    </xdr:from>
    <xdr:ext cx="47621" cy="9528"/>
    <xdr:pic>
      <xdr:nvPicPr>
        <xdr:cNvPr id="23" name="Obrázek 6" descr="http://www.standa.lt/images/spc.gif">
          <a:extLst>
            <a:ext uri="{FF2B5EF4-FFF2-40B4-BE49-F238E27FC236}">
              <a16:creationId xmlns:a16="http://schemas.microsoft.com/office/drawing/2014/main" id="{72CF364A-8518-4CDF-9B08-CC1EA733B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7</xdr:row>
      <xdr:rowOff>0</xdr:rowOff>
    </xdr:from>
    <xdr:ext cx="47621" cy="9528"/>
    <xdr:pic>
      <xdr:nvPicPr>
        <xdr:cNvPr id="13" name="Obrázek 7" descr="http://www.standa.lt/images/spc.gif">
          <a:extLst>
            <a:ext uri="{FF2B5EF4-FFF2-40B4-BE49-F238E27FC236}">
              <a16:creationId xmlns:a16="http://schemas.microsoft.com/office/drawing/2014/main" id="{42023EB7-31D0-46BF-9B6D-8D7AC5AAB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7</xdr:row>
      <xdr:rowOff>0</xdr:rowOff>
    </xdr:from>
    <xdr:ext cx="47621" cy="9528"/>
    <xdr:pic>
      <xdr:nvPicPr>
        <xdr:cNvPr id="14" name="Obrázek 8" descr="http://www.standa.lt/images/spc.gif">
          <a:extLst>
            <a:ext uri="{FF2B5EF4-FFF2-40B4-BE49-F238E27FC236}">
              <a16:creationId xmlns:a16="http://schemas.microsoft.com/office/drawing/2014/main" id="{F513B4B7-0DBC-472D-90FB-A62912148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7</xdr:row>
      <xdr:rowOff>0</xdr:rowOff>
    </xdr:from>
    <xdr:ext cx="47621" cy="9528"/>
    <xdr:pic>
      <xdr:nvPicPr>
        <xdr:cNvPr id="15" name="Obrázek 9" descr="http://www.standa.lt/images/spc.gif">
          <a:extLst>
            <a:ext uri="{FF2B5EF4-FFF2-40B4-BE49-F238E27FC236}">
              <a16:creationId xmlns:a16="http://schemas.microsoft.com/office/drawing/2014/main" id="{C9DB2FD6-3792-465E-9935-1D2B1B61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7</xdr:row>
      <xdr:rowOff>0</xdr:rowOff>
    </xdr:from>
    <xdr:ext cx="47621" cy="9528"/>
    <xdr:pic>
      <xdr:nvPicPr>
        <xdr:cNvPr id="16" name="Obrázek 10" descr="http://www.standa.lt/images/spc.gif">
          <a:extLst>
            <a:ext uri="{FF2B5EF4-FFF2-40B4-BE49-F238E27FC236}">
              <a16:creationId xmlns:a16="http://schemas.microsoft.com/office/drawing/2014/main" id="{62DDBE65-3F98-429F-841A-5DE55D6FC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7</xdr:row>
      <xdr:rowOff>0</xdr:rowOff>
    </xdr:from>
    <xdr:ext cx="47621" cy="9528"/>
    <xdr:pic>
      <xdr:nvPicPr>
        <xdr:cNvPr id="17" name="Obrázek 11" descr="http://www.standa.lt/images/spc.gif">
          <a:extLst>
            <a:ext uri="{FF2B5EF4-FFF2-40B4-BE49-F238E27FC236}">
              <a16:creationId xmlns:a16="http://schemas.microsoft.com/office/drawing/2014/main" id="{363CD657-F88A-4906-B6A9-1A80D0626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7</xdr:row>
      <xdr:rowOff>0</xdr:rowOff>
    </xdr:from>
    <xdr:ext cx="47621" cy="9528"/>
    <xdr:pic>
      <xdr:nvPicPr>
        <xdr:cNvPr id="18" name="Obrázek 12" descr="http://www.standa.lt/images/spc.gif">
          <a:extLst>
            <a:ext uri="{FF2B5EF4-FFF2-40B4-BE49-F238E27FC236}">
              <a16:creationId xmlns:a16="http://schemas.microsoft.com/office/drawing/2014/main" id="{9C00B83C-61AD-4C40-9EA6-E8E16F29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155" cy="8997"/>
    <xdr:pic>
      <xdr:nvPicPr>
        <xdr:cNvPr id="24" name="http://www.standa.lt/images/spc.gif">
          <a:extLst>
            <a:ext uri="{FF2B5EF4-FFF2-40B4-BE49-F238E27FC236}">
              <a16:creationId xmlns:a16="http://schemas.microsoft.com/office/drawing/2014/main" id="{8FD6AC52-C0DF-466C-B301-ED94314B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47625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30" name="Obrázek 36" descr="http://www.standa.lt/images/spc.gif">
          <a:extLst>
            <a:ext uri="{FF2B5EF4-FFF2-40B4-BE49-F238E27FC236}">
              <a16:creationId xmlns:a16="http://schemas.microsoft.com/office/drawing/2014/main" id="{82A1BD85-BC3C-4156-BB72-5F58F072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771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33" name="Obrázek 37" descr="http://www.standa.lt/images/spc.gif">
          <a:extLst>
            <a:ext uri="{FF2B5EF4-FFF2-40B4-BE49-F238E27FC236}">
              <a16:creationId xmlns:a16="http://schemas.microsoft.com/office/drawing/2014/main" id="{4BCE002B-6A60-4BA1-AAA8-0E58AF565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31" name="Obrázek 38" descr="http://www.standa.lt/images/spc.gif">
          <a:extLst>
            <a:ext uri="{FF2B5EF4-FFF2-40B4-BE49-F238E27FC236}">
              <a16:creationId xmlns:a16="http://schemas.microsoft.com/office/drawing/2014/main" id="{74A40171-41C8-4AA2-96F7-F5DAD2675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020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29" name="Obrázek 39" descr="http://www.standa.lt/images/spc.gif">
          <a:extLst>
            <a:ext uri="{FF2B5EF4-FFF2-40B4-BE49-F238E27FC236}">
              <a16:creationId xmlns:a16="http://schemas.microsoft.com/office/drawing/2014/main" id="{17D5D0BB-3AC6-4842-A18A-332767B3B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771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34" name="Obrázek 40" descr="http://www.standa.lt/images/spc.gif">
          <a:extLst>
            <a:ext uri="{FF2B5EF4-FFF2-40B4-BE49-F238E27FC236}">
              <a16:creationId xmlns:a16="http://schemas.microsoft.com/office/drawing/2014/main" id="{D321A4A8-6453-4036-BE6F-34E9E1454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32" name="Obrázek 41" descr="http://www.standa.lt/images/spc.gif">
          <a:extLst>
            <a:ext uri="{FF2B5EF4-FFF2-40B4-BE49-F238E27FC236}">
              <a16:creationId xmlns:a16="http://schemas.microsoft.com/office/drawing/2014/main" id="{54B9648D-C3B4-4AA0-A6B5-274E9B40A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020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155" cy="8997"/>
    <xdr:pic>
      <xdr:nvPicPr>
        <xdr:cNvPr id="25" name="http://www.standa.lt/images/spc.gif">
          <a:extLst>
            <a:ext uri="{FF2B5EF4-FFF2-40B4-BE49-F238E27FC236}">
              <a16:creationId xmlns:a16="http://schemas.microsoft.com/office/drawing/2014/main" id="{56A08967-01E1-4831-B537-8C1CD3F10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54864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37" name="Obrázek 43" descr="http://www.standa.lt/images/spc.gif">
          <a:extLst>
            <a:ext uri="{FF2B5EF4-FFF2-40B4-BE49-F238E27FC236}">
              <a16:creationId xmlns:a16="http://schemas.microsoft.com/office/drawing/2014/main" id="{1AF89156-DBF1-43C3-B31D-53AA89397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43" name="Obrázek 44" descr="http://www.standa.lt/images/spc.gif">
          <a:extLst>
            <a:ext uri="{FF2B5EF4-FFF2-40B4-BE49-F238E27FC236}">
              <a16:creationId xmlns:a16="http://schemas.microsoft.com/office/drawing/2014/main" id="{2DEC3334-C5FC-4E09-B9F2-0698ACADF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35" name="Obrázek 45" descr="http://www.standa.lt/images/spc.gif">
          <a:extLst>
            <a:ext uri="{FF2B5EF4-FFF2-40B4-BE49-F238E27FC236}">
              <a16:creationId xmlns:a16="http://schemas.microsoft.com/office/drawing/2014/main" id="{66243E7E-4960-40FD-B6B3-7DA7A5925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44" name="Obrázek 46" descr="http://www.standa.lt/images/spc.gif">
          <a:extLst>
            <a:ext uri="{FF2B5EF4-FFF2-40B4-BE49-F238E27FC236}">
              <a16:creationId xmlns:a16="http://schemas.microsoft.com/office/drawing/2014/main" id="{33C1DD76-6FED-4F0F-BA68-D48B4D81B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155" cy="8997"/>
    <xdr:pic>
      <xdr:nvPicPr>
        <xdr:cNvPr id="28" name="http://www.standa.lt/images/spc.gif">
          <a:extLst>
            <a:ext uri="{FF2B5EF4-FFF2-40B4-BE49-F238E27FC236}">
              <a16:creationId xmlns:a16="http://schemas.microsoft.com/office/drawing/2014/main" id="{F461544F-733F-43E0-89DB-A5DA7D63C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2103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47" name="Obrázek 48" descr="http://www.standa.lt/images/spc.gif">
          <a:extLst>
            <a:ext uri="{FF2B5EF4-FFF2-40B4-BE49-F238E27FC236}">
              <a16:creationId xmlns:a16="http://schemas.microsoft.com/office/drawing/2014/main" id="{1AFDCE53-ECD1-48E5-905A-D5330EE53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49" name="Obrázek 49" descr="http://www.standa.lt/images/spc.gif">
          <a:extLst>
            <a:ext uri="{FF2B5EF4-FFF2-40B4-BE49-F238E27FC236}">
              <a16:creationId xmlns:a16="http://schemas.microsoft.com/office/drawing/2014/main" id="{E10BD016-A5FA-4F1B-BCDA-6DD3D147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155" cy="8997"/>
    <xdr:pic>
      <xdr:nvPicPr>
        <xdr:cNvPr id="26" name="http://www.standa.lt/images/spc.gif">
          <a:extLst>
            <a:ext uri="{FF2B5EF4-FFF2-40B4-BE49-F238E27FC236}">
              <a16:creationId xmlns:a16="http://schemas.microsoft.com/office/drawing/2014/main" id="{8DFC2C92-5B5E-4FCF-8BD0-9B7243005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54864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53" name="Obrázek 51" descr="http://www.standa.lt/images/spc.gif">
          <a:extLst>
            <a:ext uri="{FF2B5EF4-FFF2-40B4-BE49-F238E27FC236}">
              <a16:creationId xmlns:a16="http://schemas.microsoft.com/office/drawing/2014/main" id="{AC8D7C7D-F040-457C-BA81-48DB51C33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6774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36" name="Obrázek 52" descr="http://www.standa.lt/images/spc.gif">
          <a:extLst>
            <a:ext uri="{FF2B5EF4-FFF2-40B4-BE49-F238E27FC236}">
              <a16:creationId xmlns:a16="http://schemas.microsoft.com/office/drawing/2014/main" id="{1045EB6D-1E72-445C-9E88-C22083369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50" name="Obrázek 53" descr="http://www.standa.lt/images/spc.gif">
          <a:extLst>
            <a:ext uri="{FF2B5EF4-FFF2-40B4-BE49-F238E27FC236}">
              <a16:creationId xmlns:a16="http://schemas.microsoft.com/office/drawing/2014/main" id="{7F324640-E3E4-4493-8813-C4691A10B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42" name="Obrázek 54" descr="http://www.standa.lt/images/spc.gif">
          <a:extLst>
            <a:ext uri="{FF2B5EF4-FFF2-40B4-BE49-F238E27FC236}">
              <a16:creationId xmlns:a16="http://schemas.microsoft.com/office/drawing/2014/main" id="{D405983F-7D3C-4D7C-8573-8686E16D3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54" name="Obrázek 55" descr="http://www.standa.lt/images/spc.gif">
          <a:extLst>
            <a:ext uri="{FF2B5EF4-FFF2-40B4-BE49-F238E27FC236}">
              <a16:creationId xmlns:a16="http://schemas.microsoft.com/office/drawing/2014/main" id="{A701051B-1D97-4FDC-86B4-32AD02433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6774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38" name="Obrázek 56" descr="http://www.standa.lt/images/spc.gif">
          <a:extLst>
            <a:ext uri="{FF2B5EF4-FFF2-40B4-BE49-F238E27FC236}">
              <a16:creationId xmlns:a16="http://schemas.microsoft.com/office/drawing/2014/main" id="{46E34C69-3920-4F20-ABCA-5903FBF5D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48" name="Obrázek 57" descr="http://www.standa.lt/images/spc.gif">
          <a:extLst>
            <a:ext uri="{FF2B5EF4-FFF2-40B4-BE49-F238E27FC236}">
              <a16:creationId xmlns:a16="http://schemas.microsoft.com/office/drawing/2014/main" id="{6A785FA3-FABB-4CB6-A0AC-71307925A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41" name="Obrázek 58" descr="http://www.standa.lt/images/spc.gif">
          <a:extLst>
            <a:ext uri="{FF2B5EF4-FFF2-40B4-BE49-F238E27FC236}">
              <a16:creationId xmlns:a16="http://schemas.microsoft.com/office/drawing/2014/main" id="{112F624C-B781-4E42-A619-FB30098CB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155" cy="8997"/>
    <xdr:pic>
      <xdr:nvPicPr>
        <xdr:cNvPr id="27" name="http://www.standa.lt/images/spc.gif">
          <a:extLst>
            <a:ext uri="{FF2B5EF4-FFF2-40B4-BE49-F238E27FC236}">
              <a16:creationId xmlns:a16="http://schemas.microsoft.com/office/drawing/2014/main" id="{95D4C5DB-70FD-436F-B754-1FEBB57E4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54864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56" name="Obrázek 60" descr="http://www.standa.lt/images/spc.gif">
          <a:extLst>
            <a:ext uri="{FF2B5EF4-FFF2-40B4-BE49-F238E27FC236}">
              <a16:creationId xmlns:a16="http://schemas.microsoft.com/office/drawing/2014/main" id="{23BF74F4-2FE1-41E1-A0B6-FC55A60C4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6774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58" name="Obrázek 61" descr="http://www.standa.lt/images/spc.gif">
          <a:extLst>
            <a:ext uri="{FF2B5EF4-FFF2-40B4-BE49-F238E27FC236}">
              <a16:creationId xmlns:a16="http://schemas.microsoft.com/office/drawing/2014/main" id="{7A31F313-68E9-4405-8BF4-9EF710AFD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00488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39" name="Obrázek 62" descr="http://www.standa.lt/images/spc.gif">
          <a:extLst>
            <a:ext uri="{FF2B5EF4-FFF2-40B4-BE49-F238E27FC236}">
              <a16:creationId xmlns:a16="http://schemas.microsoft.com/office/drawing/2014/main" id="{338399CA-53F9-4F04-B63A-7E204F3A8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51" name="Obrázek 63" descr="http://www.standa.lt/images/spc.gif">
          <a:extLst>
            <a:ext uri="{FF2B5EF4-FFF2-40B4-BE49-F238E27FC236}">
              <a16:creationId xmlns:a16="http://schemas.microsoft.com/office/drawing/2014/main" id="{371205AA-8676-4C89-A70C-2E2D6DE58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45" name="Obrázek 64" descr="http://www.standa.lt/images/spc.gif">
          <a:extLst>
            <a:ext uri="{FF2B5EF4-FFF2-40B4-BE49-F238E27FC236}">
              <a16:creationId xmlns:a16="http://schemas.microsoft.com/office/drawing/2014/main" id="{906AC0EE-6A6E-46DF-8E04-DD061CB13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55" name="Obrázek 65" descr="http://www.standa.lt/images/spc.gif">
          <a:extLst>
            <a:ext uri="{FF2B5EF4-FFF2-40B4-BE49-F238E27FC236}">
              <a16:creationId xmlns:a16="http://schemas.microsoft.com/office/drawing/2014/main" id="{72053BA0-64D7-4CBC-A45D-7AD28C1DE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6774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57" name="Obrázek 66" descr="http://www.standa.lt/images/spc.gif">
          <a:extLst>
            <a:ext uri="{FF2B5EF4-FFF2-40B4-BE49-F238E27FC236}">
              <a16:creationId xmlns:a16="http://schemas.microsoft.com/office/drawing/2014/main" id="{E6DDE0D9-FB63-4CFF-874B-591F09D38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00488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40" name="Obrázek 67" descr="http://www.standa.lt/images/spc.gif">
          <a:extLst>
            <a:ext uri="{FF2B5EF4-FFF2-40B4-BE49-F238E27FC236}">
              <a16:creationId xmlns:a16="http://schemas.microsoft.com/office/drawing/2014/main" id="{95AF351E-AE1C-41C4-9A98-C51C4A55C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52" name="Obrázek 68" descr="http://www.standa.lt/images/spc.gif">
          <a:extLst>
            <a:ext uri="{FF2B5EF4-FFF2-40B4-BE49-F238E27FC236}">
              <a16:creationId xmlns:a16="http://schemas.microsoft.com/office/drawing/2014/main" id="{5EF43F21-7280-497C-8DF1-9639F3C3F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8</xdr:row>
      <xdr:rowOff>0</xdr:rowOff>
    </xdr:from>
    <xdr:ext cx="47621" cy="9528"/>
    <xdr:pic>
      <xdr:nvPicPr>
        <xdr:cNvPr id="46" name="Obrázek 69" descr="http://www.standa.lt/images/spc.gif">
          <a:extLst>
            <a:ext uri="{FF2B5EF4-FFF2-40B4-BE49-F238E27FC236}">
              <a16:creationId xmlns:a16="http://schemas.microsoft.com/office/drawing/2014/main" id="{2933A9FD-F145-47BB-A839-2E02A9C6D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155" cy="8997"/>
    <xdr:pic>
      <xdr:nvPicPr>
        <xdr:cNvPr id="73" name="http://www.standa.lt/images/spc.gif">
          <a:extLst>
            <a:ext uri="{FF2B5EF4-FFF2-40B4-BE49-F238E27FC236}">
              <a16:creationId xmlns:a16="http://schemas.microsoft.com/office/drawing/2014/main" id="{804EB0DC-F7D5-4B9C-AD56-46729129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16802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621" cy="9528"/>
    <xdr:pic>
      <xdr:nvPicPr>
        <xdr:cNvPr id="70" name="Obrázek 72" descr="http://www.standa.lt/images/spc.gif">
          <a:extLst>
            <a:ext uri="{FF2B5EF4-FFF2-40B4-BE49-F238E27FC236}">
              <a16:creationId xmlns:a16="http://schemas.microsoft.com/office/drawing/2014/main" id="{105EE733-765F-44DA-9ADA-75B03BDB0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62496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621" cy="9528"/>
    <xdr:pic>
      <xdr:nvPicPr>
        <xdr:cNvPr id="72" name="Obrázek 73" descr="http://www.standa.lt/images/spc.gif">
          <a:extLst>
            <a:ext uri="{FF2B5EF4-FFF2-40B4-BE49-F238E27FC236}">
              <a16:creationId xmlns:a16="http://schemas.microsoft.com/office/drawing/2014/main" id="{A3C2DDC0-6566-477A-AF22-8F6A2BFA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6611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621" cy="9528"/>
    <xdr:pic>
      <xdr:nvPicPr>
        <xdr:cNvPr id="61" name="Obrázek 74" descr="http://www.standa.lt/images/spc.gif">
          <a:extLst>
            <a:ext uri="{FF2B5EF4-FFF2-40B4-BE49-F238E27FC236}">
              <a16:creationId xmlns:a16="http://schemas.microsoft.com/office/drawing/2014/main" id="{483E57F8-8A58-43EF-AFE8-2E8A88B96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163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621" cy="9528"/>
    <xdr:pic>
      <xdr:nvPicPr>
        <xdr:cNvPr id="68" name="Obrázek 75" descr="http://www.standa.lt/images/spc.gif">
          <a:extLst>
            <a:ext uri="{FF2B5EF4-FFF2-40B4-BE49-F238E27FC236}">
              <a16:creationId xmlns:a16="http://schemas.microsoft.com/office/drawing/2014/main" id="{F4BE58D3-009A-4F52-8F56-4772E0D70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887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621" cy="9528"/>
    <xdr:pic>
      <xdr:nvPicPr>
        <xdr:cNvPr id="66" name="Obrázek 76" descr="http://www.standa.lt/images/spc.gif">
          <a:extLst>
            <a:ext uri="{FF2B5EF4-FFF2-40B4-BE49-F238E27FC236}">
              <a16:creationId xmlns:a16="http://schemas.microsoft.com/office/drawing/2014/main" id="{C7DACFA7-E772-4C0D-9AA2-7D2BEA336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525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621" cy="9528"/>
    <xdr:pic>
      <xdr:nvPicPr>
        <xdr:cNvPr id="69" name="Obrázek 77" descr="http://www.standa.lt/images/spc.gif">
          <a:extLst>
            <a:ext uri="{FF2B5EF4-FFF2-40B4-BE49-F238E27FC236}">
              <a16:creationId xmlns:a16="http://schemas.microsoft.com/office/drawing/2014/main" id="{339020AD-CBB4-4BDC-89FB-8FE275838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62496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621" cy="9528"/>
    <xdr:pic>
      <xdr:nvPicPr>
        <xdr:cNvPr id="71" name="Obrázek 78" descr="http://www.standa.lt/images/spc.gif">
          <a:extLst>
            <a:ext uri="{FF2B5EF4-FFF2-40B4-BE49-F238E27FC236}">
              <a16:creationId xmlns:a16="http://schemas.microsoft.com/office/drawing/2014/main" id="{E6C9CA34-0E16-4106-8678-F2D77307E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6611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621" cy="9528"/>
    <xdr:pic>
      <xdr:nvPicPr>
        <xdr:cNvPr id="62" name="Obrázek 79" descr="http://www.standa.lt/images/spc.gif">
          <a:extLst>
            <a:ext uri="{FF2B5EF4-FFF2-40B4-BE49-F238E27FC236}">
              <a16:creationId xmlns:a16="http://schemas.microsoft.com/office/drawing/2014/main" id="{C580266C-7C09-4008-B113-A878F5253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163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621" cy="9528"/>
    <xdr:pic>
      <xdr:nvPicPr>
        <xdr:cNvPr id="67" name="Obrázek 80" descr="http://www.standa.lt/images/spc.gif">
          <a:extLst>
            <a:ext uri="{FF2B5EF4-FFF2-40B4-BE49-F238E27FC236}">
              <a16:creationId xmlns:a16="http://schemas.microsoft.com/office/drawing/2014/main" id="{04608EF2-887C-4246-8130-EF3735CDE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887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621" cy="9528"/>
    <xdr:pic>
      <xdr:nvPicPr>
        <xdr:cNvPr id="65" name="Obrázek 81" descr="http://www.standa.lt/images/spc.gif">
          <a:extLst>
            <a:ext uri="{FF2B5EF4-FFF2-40B4-BE49-F238E27FC236}">
              <a16:creationId xmlns:a16="http://schemas.microsoft.com/office/drawing/2014/main" id="{3062CE17-2D6F-4216-BF00-FF519610D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525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47155" cy="8997"/>
    <xdr:pic>
      <xdr:nvPicPr>
        <xdr:cNvPr id="128" name="http://www.standa.lt/images/spc.gif">
          <a:extLst>
            <a:ext uri="{FF2B5EF4-FFF2-40B4-BE49-F238E27FC236}">
              <a16:creationId xmlns:a16="http://schemas.microsoft.com/office/drawing/2014/main" id="{824EADEA-09B5-484A-BD70-D2243AA4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271653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155" cy="8997"/>
    <xdr:pic>
      <xdr:nvPicPr>
        <xdr:cNvPr id="86" name="http://www.standa.lt/images/spc.gif">
          <a:extLst>
            <a:ext uri="{FF2B5EF4-FFF2-40B4-BE49-F238E27FC236}">
              <a16:creationId xmlns:a16="http://schemas.microsoft.com/office/drawing/2014/main" id="{0B7D2A0E-8A9F-4464-8D36-BCC1CC463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6992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47621" cy="9528"/>
    <xdr:pic>
      <xdr:nvPicPr>
        <xdr:cNvPr id="118" name="Obrázek 84" descr="http://www.standa.lt/images/spc.gif">
          <a:extLst>
            <a:ext uri="{FF2B5EF4-FFF2-40B4-BE49-F238E27FC236}">
              <a16:creationId xmlns:a16="http://schemas.microsoft.com/office/drawing/2014/main" id="{D96CDF3B-15E7-4079-B48F-540DE55BF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47621" cy="9528"/>
    <xdr:pic>
      <xdr:nvPicPr>
        <xdr:cNvPr id="127" name="Obrázek 85" descr="http://www.standa.lt/images/spc.gif">
          <a:extLst>
            <a:ext uri="{FF2B5EF4-FFF2-40B4-BE49-F238E27FC236}">
              <a16:creationId xmlns:a16="http://schemas.microsoft.com/office/drawing/2014/main" id="{2130595D-2773-46F4-AB8A-7B42F8A37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98" name="Obrázek 86" descr="http://www.standa.lt/images/spc.gif">
          <a:extLst>
            <a:ext uri="{FF2B5EF4-FFF2-40B4-BE49-F238E27FC236}">
              <a16:creationId xmlns:a16="http://schemas.microsoft.com/office/drawing/2014/main" id="{E24D1963-FBD7-4DB5-B2FD-C0202C37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47621" cy="9528"/>
    <xdr:pic>
      <xdr:nvPicPr>
        <xdr:cNvPr id="113" name="Obrázek 87" descr="http://www.standa.lt/images/spc.gif">
          <a:extLst>
            <a:ext uri="{FF2B5EF4-FFF2-40B4-BE49-F238E27FC236}">
              <a16:creationId xmlns:a16="http://schemas.microsoft.com/office/drawing/2014/main" id="{8F10F960-342D-485B-8704-CB300DE19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109" name="Obrázek 88" descr="http://www.standa.lt/images/spc.gif">
          <a:extLst>
            <a:ext uri="{FF2B5EF4-FFF2-40B4-BE49-F238E27FC236}">
              <a16:creationId xmlns:a16="http://schemas.microsoft.com/office/drawing/2014/main" id="{B4699B95-54AD-47AB-9E4B-1EE8FCE2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47621" cy="9528"/>
    <xdr:pic>
      <xdr:nvPicPr>
        <xdr:cNvPr id="116" name="Obrázek 89" descr="http://www.standa.lt/images/spc.gif">
          <a:extLst>
            <a:ext uri="{FF2B5EF4-FFF2-40B4-BE49-F238E27FC236}">
              <a16:creationId xmlns:a16="http://schemas.microsoft.com/office/drawing/2014/main" id="{77B48B44-648F-41E7-8DBF-E959DAFB2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47621" cy="9528"/>
    <xdr:pic>
      <xdr:nvPicPr>
        <xdr:cNvPr id="122" name="Obrázek 90" descr="http://www.standa.lt/images/spc.gif">
          <a:extLst>
            <a:ext uri="{FF2B5EF4-FFF2-40B4-BE49-F238E27FC236}">
              <a16:creationId xmlns:a16="http://schemas.microsoft.com/office/drawing/2014/main" id="{4DC8DFB4-BD22-4F02-BFCC-7D32F3F5A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101" name="Obrázek 91" descr="http://www.standa.lt/images/spc.gif">
          <a:extLst>
            <a:ext uri="{FF2B5EF4-FFF2-40B4-BE49-F238E27FC236}">
              <a16:creationId xmlns:a16="http://schemas.microsoft.com/office/drawing/2014/main" id="{A1A9D1AD-EFC4-42D6-BEBD-DFA3A3F58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47621" cy="9528"/>
    <xdr:pic>
      <xdr:nvPicPr>
        <xdr:cNvPr id="112" name="Obrázek 92" descr="http://www.standa.lt/images/spc.gif">
          <a:extLst>
            <a:ext uri="{FF2B5EF4-FFF2-40B4-BE49-F238E27FC236}">
              <a16:creationId xmlns:a16="http://schemas.microsoft.com/office/drawing/2014/main" id="{8B7E1917-AD2D-4CC9-8849-E3742665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104" name="Obrázek 93" descr="http://www.standa.lt/images/spc.gif">
          <a:extLst>
            <a:ext uri="{FF2B5EF4-FFF2-40B4-BE49-F238E27FC236}">
              <a16:creationId xmlns:a16="http://schemas.microsoft.com/office/drawing/2014/main" id="{5123D349-D0AD-4DB2-A000-BB61B6E05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47155" cy="8997"/>
    <xdr:pic>
      <xdr:nvPicPr>
        <xdr:cNvPr id="129" name="http://www.standa.lt/images/spc.gif">
          <a:extLst>
            <a:ext uri="{FF2B5EF4-FFF2-40B4-BE49-F238E27FC236}">
              <a16:creationId xmlns:a16="http://schemas.microsoft.com/office/drawing/2014/main" id="{68518469-22B4-4F5B-9366-71586857A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271653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155" cy="8997"/>
    <xdr:pic>
      <xdr:nvPicPr>
        <xdr:cNvPr id="87" name="http://www.standa.lt/images/spc.gif">
          <a:extLst>
            <a:ext uri="{FF2B5EF4-FFF2-40B4-BE49-F238E27FC236}">
              <a16:creationId xmlns:a16="http://schemas.microsoft.com/office/drawing/2014/main" id="{F015649D-186F-4B0A-9B1B-951E7AD4F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6992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47621" cy="9528"/>
    <xdr:pic>
      <xdr:nvPicPr>
        <xdr:cNvPr id="117" name="Obrázek 96" descr="http://www.standa.lt/images/spc.gif">
          <a:extLst>
            <a:ext uri="{FF2B5EF4-FFF2-40B4-BE49-F238E27FC236}">
              <a16:creationId xmlns:a16="http://schemas.microsoft.com/office/drawing/2014/main" id="{4D55061F-48B8-4DE8-AD0E-687518D8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47621" cy="9528"/>
    <xdr:pic>
      <xdr:nvPicPr>
        <xdr:cNvPr id="125" name="Obrázek 97" descr="http://www.standa.lt/images/spc.gif">
          <a:extLst>
            <a:ext uri="{FF2B5EF4-FFF2-40B4-BE49-F238E27FC236}">
              <a16:creationId xmlns:a16="http://schemas.microsoft.com/office/drawing/2014/main" id="{308B8906-AC19-4467-A51C-87C584B7F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100" name="Obrázek 98" descr="http://www.standa.lt/images/spc.gif">
          <a:extLst>
            <a:ext uri="{FF2B5EF4-FFF2-40B4-BE49-F238E27FC236}">
              <a16:creationId xmlns:a16="http://schemas.microsoft.com/office/drawing/2014/main" id="{E7A18D51-9B8C-45F6-ADA3-7DF8FABA6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47621" cy="9528"/>
    <xdr:pic>
      <xdr:nvPicPr>
        <xdr:cNvPr id="110" name="Obrázek 99" descr="http://www.standa.lt/images/spc.gif">
          <a:extLst>
            <a:ext uri="{FF2B5EF4-FFF2-40B4-BE49-F238E27FC236}">
              <a16:creationId xmlns:a16="http://schemas.microsoft.com/office/drawing/2014/main" id="{A1C81F49-DE79-4778-9F7E-B83CEA4F7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108" name="Obrázek 100" descr="http://www.standa.lt/images/spc.gif">
          <a:extLst>
            <a:ext uri="{FF2B5EF4-FFF2-40B4-BE49-F238E27FC236}">
              <a16:creationId xmlns:a16="http://schemas.microsoft.com/office/drawing/2014/main" id="{B28DF3DA-0583-4921-8E00-4CD88087E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47621" cy="9528"/>
    <xdr:pic>
      <xdr:nvPicPr>
        <xdr:cNvPr id="119" name="Obrázek 101" descr="http://www.standa.lt/images/spc.gif">
          <a:extLst>
            <a:ext uri="{FF2B5EF4-FFF2-40B4-BE49-F238E27FC236}">
              <a16:creationId xmlns:a16="http://schemas.microsoft.com/office/drawing/2014/main" id="{17466C04-D3DA-4535-A1C9-3873D9EF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47621" cy="9528"/>
    <xdr:pic>
      <xdr:nvPicPr>
        <xdr:cNvPr id="123" name="Obrázek 102" descr="http://www.standa.lt/images/spc.gif">
          <a:extLst>
            <a:ext uri="{FF2B5EF4-FFF2-40B4-BE49-F238E27FC236}">
              <a16:creationId xmlns:a16="http://schemas.microsoft.com/office/drawing/2014/main" id="{94B59D91-35E3-4FFD-8BD8-D3A72B347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99" name="Obrázek 103" descr="http://www.standa.lt/images/spc.gif">
          <a:extLst>
            <a:ext uri="{FF2B5EF4-FFF2-40B4-BE49-F238E27FC236}">
              <a16:creationId xmlns:a16="http://schemas.microsoft.com/office/drawing/2014/main" id="{80AC760E-C0B1-4D18-B20D-BF58292FD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47621" cy="9528"/>
    <xdr:pic>
      <xdr:nvPicPr>
        <xdr:cNvPr id="111" name="Obrázek 104" descr="http://www.standa.lt/images/spc.gif">
          <a:extLst>
            <a:ext uri="{FF2B5EF4-FFF2-40B4-BE49-F238E27FC236}">
              <a16:creationId xmlns:a16="http://schemas.microsoft.com/office/drawing/2014/main" id="{252A8CD6-AA2A-4319-8A7F-028A83F77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105" name="Obrázek 105" descr="http://www.standa.lt/images/spc.gif">
          <a:extLst>
            <a:ext uri="{FF2B5EF4-FFF2-40B4-BE49-F238E27FC236}">
              <a16:creationId xmlns:a16="http://schemas.microsoft.com/office/drawing/2014/main" id="{CA7FDE60-B749-413E-9D98-4FB938387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47155" cy="8997"/>
    <xdr:pic>
      <xdr:nvPicPr>
        <xdr:cNvPr id="130" name="http://www.standa.lt/images/spc.gif">
          <a:extLst>
            <a:ext uri="{FF2B5EF4-FFF2-40B4-BE49-F238E27FC236}">
              <a16:creationId xmlns:a16="http://schemas.microsoft.com/office/drawing/2014/main" id="{C3231C9B-1D0D-413E-A513-344CB3923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271653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155" cy="8997"/>
    <xdr:pic>
      <xdr:nvPicPr>
        <xdr:cNvPr id="88" name="http://www.standa.lt/images/spc.gif">
          <a:extLst>
            <a:ext uri="{FF2B5EF4-FFF2-40B4-BE49-F238E27FC236}">
              <a16:creationId xmlns:a16="http://schemas.microsoft.com/office/drawing/2014/main" id="{4B890EE4-FD67-48FD-9173-BED3D22B0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6992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47621" cy="9528"/>
    <xdr:pic>
      <xdr:nvPicPr>
        <xdr:cNvPr id="121" name="Obrázek 108" descr="http://www.standa.lt/images/spc.gif">
          <a:extLst>
            <a:ext uri="{FF2B5EF4-FFF2-40B4-BE49-F238E27FC236}">
              <a16:creationId xmlns:a16="http://schemas.microsoft.com/office/drawing/2014/main" id="{1B112A01-6523-4410-AAE2-7F31AEADD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47621" cy="9528"/>
    <xdr:pic>
      <xdr:nvPicPr>
        <xdr:cNvPr id="124" name="Obrázek 109" descr="http://www.standa.lt/images/spc.gif">
          <a:extLst>
            <a:ext uri="{FF2B5EF4-FFF2-40B4-BE49-F238E27FC236}">
              <a16:creationId xmlns:a16="http://schemas.microsoft.com/office/drawing/2014/main" id="{3EE4863D-228E-441F-A209-871CEC832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102" name="Obrázek 110" descr="http://www.standa.lt/images/spc.gif">
          <a:extLst>
            <a:ext uri="{FF2B5EF4-FFF2-40B4-BE49-F238E27FC236}">
              <a16:creationId xmlns:a16="http://schemas.microsoft.com/office/drawing/2014/main" id="{36E9BED6-77EC-4347-B046-450F6A154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47621" cy="9528"/>
    <xdr:pic>
      <xdr:nvPicPr>
        <xdr:cNvPr id="114" name="Obrázek 111" descr="http://www.standa.lt/images/spc.gif">
          <a:extLst>
            <a:ext uri="{FF2B5EF4-FFF2-40B4-BE49-F238E27FC236}">
              <a16:creationId xmlns:a16="http://schemas.microsoft.com/office/drawing/2014/main" id="{74505B8A-504E-46B1-AB67-C0D015FEA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106" name="Obrázek 112" descr="http://www.standa.lt/images/spc.gif">
          <a:extLst>
            <a:ext uri="{FF2B5EF4-FFF2-40B4-BE49-F238E27FC236}">
              <a16:creationId xmlns:a16="http://schemas.microsoft.com/office/drawing/2014/main" id="{6C7DF6B9-296A-4158-8B50-565AE59E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47621" cy="9528"/>
    <xdr:pic>
      <xdr:nvPicPr>
        <xdr:cNvPr id="120" name="Obrázek 113" descr="http://www.standa.lt/images/spc.gif">
          <a:extLst>
            <a:ext uri="{FF2B5EF4-FFF2-40B4-BE49-F238E27FC236}">
              <a16:creationId xmlns:a16="http://schemas.microsoft.com/office/drawing/2014/main" id="{564DBD20-D926-4E39-82E6-7C3F60D82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23</xdr:row>
      <xdr:rowOff>0</xdr:rowOff>
    </xdr:from>
    <xdr:ext cx="47621" cy="9528"/>
    <xdr:pic>
      <xdr:nvPicPr>
        <xdr:cNvPr id="126" name="Obrázek 114" descr="http://www.standa.lt/images/spc.gif">
          <a:extLst>
            <a:ext uri="{FF2B5EF4-FFF2-40B4-BE49-F238E27FC236}">
              <a16:creationId xmlns:a16="http://schemas.microsoft.com/office/drawing/2014/main" id="{4D7D4D06-57D9-4A61-B6B8-457E1C678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103" name="Obrázek 115" descr="http://www.standa.lt/images/spc.gif">
          <a:extLst>
            <a:ext uri="{FF2B5EF4-FFF2-40B4-BE49-F238E27FC236}">
              <a16:creationId xmlns:a16="http://schemas.microsoft.com/office/drawing/2014/main" id="{7E512F79-3EC9-4DBD-813C-37F2B7BDF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47621" cy="9528"/>
    <xdr:pic>
      <xdr:nvPicPr>
        <xdr:cNvPr id="115" name="Obrázek 116" descr="http://www.standa.lt/images/spc.gif">
          <a:extLst>
            <a:ext uri="{FF2B5EF4-FFF2-40B4-BE49-F238E27FC236}">
              <a16:creationId xmlns:a16="http://schemas.microsoft.com/office/drawing/2014/main" id="{21EE96CA-715A-4F8E-9A9B-2BBDAEBD9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107" name="Obrázek 117" descr="http://www.standa.lt/images/spc.gif">
          <a:extLst>
            <a:ext uri="{FF2B5EF4-FFF2-40B4-BE49-F238E27FC236}">
              <a16:creationId xmlns:a16="http://schemas.microsoft.com/office/drawing/2014/main" id="{3C1F9A3A-B362-4A8B-9AC8-F03CB3AEE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43" name="http://www.standa.lt/images/spc.gif">
          <a:extLst>
            <a:ext uri="{FF2B5EF4-FFF2-40B4-BE49-F238E27FC236}">
              <a16:creationId xmlns:a16="http://schemas.microsoft.com/office/drawing/2014/main" id="{7CCBB9E8-DD6A-49AD-AA60-E94705C48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560641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49</xdr:row>
      <xdr:rowOff>0</xdr:rowOff>
    </xdr:from>
    <xdr:ext cx="47155" cy="8997"/>
    <xdr:pic>
      <xdr:nvPicPr>
        <xdr:cNvPr id="131" name="http://www.standa.lt/images/spc.gif">
          <a:extLst>
            <a:ext uri="{FF2B5EF4-FFF2-40B4-BE49-F238E27FC236}">
              <a16:creationId xmlns:a16="http://schemas.microsoft.com/office/drawing/2014/main" id="{35E9AA2C-50EE-4F39-8C78-715A8F7F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455295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38" name="Obrázek 120" descr="http://www.standa.lt/images/spc.gif">
          <a:extLst>
            <a:ext uri="{FF2B5EF4-FFF2-40B4-BE49-F238E27FC236}">
              <a16:creationId xmlns:a16="http://schemas.microsoft.com/office/drawing/2014/main" id="{5C838621-A869-4EAD-9C05-5BD4EC291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4435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41" name="Obrázek 121" descr="http://www.standa.lt/images/spc.gif">
          <a:extLst>
            <a:ext uri="{FF2B5EF4-FFF2-40B4-BE49-F238E27FC236}">
              <a16:creationId xmlns:a16="http://schemas.microsoft.com/office/drawing/2014/main" id="{F8B10EA2-FC57-4600-A635-9CB119EE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53402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32" name="Obrázek 122" descr="http://www.standa.lt/images/spc.gif">
          <a:extLst>
            <a:ext uri="{FF2B5EF4-FFF2-40B4-BE49-F238E27FC236}">
              <a16:creationId xmlns:a16="http://schemas.microsoft.com/office/drawing/2014/main" id="{8B6D91B0-7496-4453-AAA5-68A463FA7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189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37" name="Obrázek 123" descr="http://www.standa.lt/images/spc.gif">
          <a:extLst>
            <a:ext uri="{FF2B5EF4-FFF2-40B4-BE49-F238E27FC236}">
              <a16:creationId xmlns:a16="http://schemas.microsoft.com/office/drawing/2014/main" id="{031D7A5C-3969-43E8-BC76-C16E339DD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35305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34" name="Obrázek 124" descr="http://www.standa.lt/images/spc.gif">
          <a:extLst>
            <a:ext uri="{FF2B5EF4-FFF2-40B4-BE49-F238E27FC236}">
              <a16:creationId xmlns:a16="http://schemas.microsoft.com/office/drawing/2014/main" id="{62F31F96-7C57-4A41-A8B2-B290B006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26256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39" name="Obrázek 125" descr="http://www.standa.lt/images/spc.gif">
          <a:extLst>
            <a:ext uri="{FF2B5EF4-FFF2-40B4-BE49-F238E27FC236}">
              <a16:creationId xmlns:a16="http://schemas.microsoft.com/office/drawing/2014/main" id="{9982407A-AF87-40B6-BF1B-7C7419298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4435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42" name="Obrázek 126" descr="http://www.standa.lt/images/spc.gif">
          <a:extLst>
            <a:ext uri="{FF2B5EF4-FFF2-40B4-BE49-F238E27FC236}">
              <a16:creationId xmlns:a16="http://schemas.microsoft.com/office/drawing/2014/main" id="{BA518419-06A4-4268-A688-9EEA02A98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53402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33" name="Obrázek 127" descr="http://www.standa.lt/images/spc.gif">
          <a:extLst>
            <a:ext uri="{FF2B5EF4-FFF2-40B4-BE49-F238E27FC236}">
              <a16:creationId xmlns:a16="http://schemas.microsoft.com/office/drawing/2014/main" id="{B3D60263-7934-421D-9696-76BDE84B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189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36" name="Obrázek 128" descr="http://www.standa.lt/images/spc.gif">
          <a:extLst>
            <a:ext uri="{FF2B5EF4-FFF2-40B4-BE49-F238E27FC236}">
              <a16:creationId xmlns:a16="http://schemas.microsoft.com/office/drawing/2014/main" id="{CE552541-45AF-473D-B7A8-EB4B10192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35305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35" name="Obrázek 129" descr="http://www.standa.lt/images/spc.gif">
          <a:extLst>
            <a:ext uri="{FF2B5EF4-FFF2-40B4-BE49-F238E27FC236}">
              <a16:creationId xmlns:a16="http://schemas.microsoft.com/office/drawing/2014/main" id="{41AFC17E-932A-474D-AC43-741FD2DDD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26256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155" cy="8997"/>
    <xdr:pic>
      <xdr:nvPicPr>
        <xdr:cNvPr id="250" name="http://www.standa.lt/images/spc.gif">
          <a:extLst>
            <a:ext uri="{FF2B5EF4-FFF2-40B4-BE49-F238E27FC236}">
              <a16:creationId xmlns:a16="http://schemas.microsoft.com/office/drawing/2014/main" id="{87648815-4D0C-4484-A7FD-F37F2312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40378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83" name="http://www.standa.lt/images/spc.gif">
          <a:extLst>
            <a:ext uri="{FF2B5EF4-FFF2-40B4-BE49-F238E27FC236}">
              <a16:creationId xmlns:a16="http://schemas.microsoft.com/office/drawing/2014/main" id="{A7067AA5-B2E2-4ABD-818E-07F9798B7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67856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47" name="http://www.standa.lt/images/spc.gif">
          <a:extLst>
            <a:ext uri="{FF2B5EF4-FFF2-40B4-BE49-F238E27FC236}">
              <a16:creationId xmlns:a16="http://schemas.microsoft.com/office/drawing/2014/main" id="{4E561B59-8F49-4F94-B72E-4D1C7AF63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096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74" name="Obrázek 133" descr="http://www.standa.lt/images/spc.gif">
          <a:extLst>
            <a:ext uri="{FF2B5EF4-FFF2-40B4-BE49-F238E27FC236}">
              <a16:creationId xmlns:a16="http://schemas.microsoft.com/office/drawing/2014/main" id="{AA031A67-1FAB-48D3-B33E-ADA0E899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13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78" name="Obrázek 134" descr="http://www.standa.lt/images/spc.gif">
          <a:extLst>
            <a:ext uri="{FF2B5EF4-FFF2-40B4-BE49-F238E27FC236}">
              <a16:creationId xmlns:a16="http://schemas.microsoft.com/office/drawing/2014/main" id="{F51776D0-A695-4A84-A72A-DBDCAE1B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49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61" name="Obrázek 135" descr="http://www.standa.lt/images/spc.gif">
          <a:extLst>
            <a:ext uri="{FF2B5EF4-FFF2-40B4-BE49-F238E27FC236}">
              <a16:creationId xmlns:a16="http://schemas.microsoft.com/office/drawing/2014/main" id="{EC141351-4C6A-44B9-8085-65BD3180D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513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66" name="Obrázek 136" descr="http://www.standa.lt/images/spc.gif">
          <a:extLst>
            <a:ext uri="{FF2B5EF4-FFF2-40B4-BE49-F238E27FC236}">
              <a16:creationId xmlns:a16="http://schemas.microsoft.com/office/drawing/2014/main" id="{42A7F0CC-3777-44C2-A116-0D361658A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67702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64" name="Obrázek 137" descr="http://www.standa.lt/images/spc.gif">
          <a:extLst>
            <a:ext uri="{FF2B5EF4-FFF2-40B4-BE49-F238E27FC236}">
              <a16:creationId xmlns:a16="http://schemas.microsoft.com/office/drawing/2014/main" id="{8DE9712B-2413-432B-A2AB-39455FD23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55034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75" name="Obrázek 138" descr="http://www.standa.lt/images/spc.gif">
          <a:extLst>
            <a:ext uri="{FF2B5EF4-FFF2-40B4-BE49-F238E27FC236}">
              <a16:creationId xmlns:a16="http://schemas.microsoft.com/office/drawing/2014/main" id="{606A338F-7C78-4DB5-9D8E-47619C741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13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77" name="Obrázek 139" descr="http://www.standa.lt/images/spc.gif">
          <a:extLst>
            <a:ext uri="{FF2B5EF4-FFF2-40B4-BE49-F238E27FC236}">
              <a16:creationId xmlns:a16="http://schemas.microsoft.com/office/drawing/2014/main" id="{67FF60EF-D3DB-493B-973F-594CF5B3E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49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62" name="Obrázek 140" descr="http://www.standa.lt/images/spc.gif">
          <a:extLst>
            <a:ext uri="{FF2B5EF4-FFF2-40B4-BE49-F238E27FC236}">
              <a16:creationId xmlns:a16="http://schemas.microsoft.com/office/drawing/2014/main" id="{66ED6F66-BB62-4307-8A4B-524082A6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513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67" name="Obrázek 141" descr="http://www.standa.lt/images/spc.gif">
          <a:extLst>
            <a:ext uri="{FF2B5EF4-FFF2-40B4-BE49-F238E27FC236}">
              <a16:creationId xmlns:a16="http://schemas.microsoft.com/office/drawing/2014/main" id="{15A601FF-AD60-43E2-9D16-92CA783D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67702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65" name="Obrázek 142" descr="http://www.standa.lt/images/spc.gif">
          <a:extLst>
            <a:ext uri="{FF2B5EF4-FFF2-40B4-BE49-F238E27FC236}">
              <a16:creationId xmlns:a16="http://schemas.microsoft.com/office/drawing/2014/main" id="{AD48281B-A170-4192-82D3-BA7EA2D0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55034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155" cy="8997"/>
    <xdr:pic>
      <xdr:nvPicPr>
        <xdr:cNvPr id="257" name="http://www.standa.lt/images/spc.gif">
          <a:extLst>
            <a:ext uri="{FF2B5EF4-FFF2-40B4-BE49-F238E27FC236}">
              <a16:creationId xmlns:a16="http://schemas.microsoft.com/office/drawing/2014/main" id="{688F9F4F-D587-4F19-93A6-7674BE073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59155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60" name="http://www.standa.lt/images/spc.gif">
          <a:extLst>
            <a:ext uri="{FF2B5EF4-FFF2-40B4-BE49-F238E27FC236}">
              <a16:creationId xmlns:a16="http://schemas.microsoft.com/office/drawing/2014/main" id="{F91AD1BE-6BB5-4F8E-8AD3-D26A002D4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633222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40" name="http://www.standa.lt/images/spc.gif">
          <a:extLst>
            <a:ext uri="{FF2B5EF4-FFF2-40B4-BE49-F238E27FC236}">
              <a16:creationId xmlns:a16="http://schemas.microsoft.com/office/drawing/2014/main" id="{A35BCC91-00D3-45CD-8C66-E97A8CA59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544353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54" name="Obrázek 146" descr="http://www.standa.lt/images/spc.gif">
          <a:extLst>
            <a:ext uri="{FF2B5EF4-FFF2-40B4-BE49-F238E27FC236}">
              <a16:creationId xmlns:a16="http://schemas.microsoft.com/office/drawing/2014/main" id="{747FF940-F4BB-4714-A2AE-A17433F0E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407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56" name="Obrázek 147" descr="http://www.standa.lt/images/spc.gif">
          <a:extLst>
            <a:ext uri="{FF2B5EF4-FFF2-40B4-BE49-F238E27FC236}">
              <a16:creationId xmlns:a16="http://schemas.microsoft.com/office/drawing/2014/main" id="{977BA688-54C2-4C6E-94A4-496DEBF4D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76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44" name="Obrázek 148" descr="http://www.standa.lt/images/spc.gif">
          <a:extLst>
            <a:ext uri="{FF2B5EF4-FFF2-40B4-BE49-F238E27FC236}">
              <a16:creationId xmlns:a16="http://schemas.microsoft.com/office/drawing/2014/main" id="{0D98815F-F67C-4724-86DE-E4B465294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236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52" name="Obrázek 149" descr="http://www.standa.lt/images/spc.gif">
          <a:extLst>
            <a:ext uri="{FF2B5EF4-FFF2-40B4-BE49-F238E27FC236}">
              <a16:creationId xmlns:a16="http://schemas.microsoft.com/office/drawing/2014/main" id="{6444BCBA-C0D3-4E6A-85CC-36853C63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1683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46" name="Obrázek 150" descr="http://www.standa.lt/images/spc.gif">
          <a:extLst>
            <a:ext uri="{FF2B5EF4-FFF2-40B4-BE49-F238E27FC236}">
              <a16:creationId xmlns:a16="http://schemas.microsoft.com/office/drawing/2014/main" id="{7B0C2724-E2D7-41D1-825F-B48E04615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96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53" name="Obrázek 151" descr="http://www.standa.lt/images/spc.gif">
          <a:extLst>
            <a:ext uri="{FF2B5EF4-FFF2-40B4-BE49-F238E27FC236}">
              <a16:creationId xmlns:a16="http://schemas.microsoft.com/office/drawing/2014/main" id="{4ECC7AD8-3641-4439-9510-EE5130A29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407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55" name="Obrázek 152" descr="http://www.standa.lt/images/spc.gif">
          <a:extLst>
            <a:ext uri="{FF2B5EF4-FFF2-40B4-BE49-F238E27FC236}">
              <a16:creationId xmlns:a16="http://schemas.microsoft.com/office/drawing/2014/main" id="{38F5397C-668F-4FE8-AB7A-DEFC3CDA2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76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45" name="Obrázek 153" descr="http://www.standa.lt/images/spc.gif">
          <a:extLst>
            <a:ext uri="{FF2B5EF4-FFF2-40B4-BE49-F238E27FC236}">
              <a16:creationId xmlns:a16="http://schemas.microsoft.com/office/drawing/2014/main" id="{CF3FD9DD-43B6-4480-BB46-8B3D99579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236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51" name="Obrázek 154" descr="http://www.standa.lt/images/spc.gif">
          <a:extLst>
            <a:ext uri="{FF2B5EF4-FFF2-40B4-BE49-F238E27FC236}">
              <a16:creationId xmlns:a16="http://schemas.microsoft.com/office/drawing/2014/main" id="{718217E9-9B1C-4E0C-B872-139199238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1683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48" name="Obrázek 155" descr="http://www.standa.lt/images/spc.gif">
          <a:extLst>
            <a:ext uri="{FF2B5EF4-FFF2-40B4-BE49-F238E27FC236}">
              <a16:creationId xmlns:a16="http://schemas.microsoft.com/office/drawing/2014/main" id="{E560B914-5448-4CC8-B890-7E6C5B5B8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96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54</xdr:row>
      <xdr:rowOff>0</xdr:rowOff>
    </xdr:from>
    <xdr:ext cx="47155" cy="8997"/>
    <xdr:pic>
      <xdr:nvPicPr>
        <xdr:cNvPr id="255" name="http://www.standa.lt/images/spc.gif">
          <a:extLst>
            <a:ext uri="{FF2B5EF4-FFF2-40B4-BE49-F238E27FC236}">
              <a16:creationId xmlns:a16="http://schemas.microsoft.com/office/drawing/2014/main" id="{492FD449-9AA1-494E-9DED-FC8F1A848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0048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232" name="http://www.standa.lt/images/spc.gif">
          <a:extLst>
            <a:ext uri="{FF2B5EF4-FFF2-40B4-BE49-F238E27FC236}">
              <a16:creationId xmlns:a16="http://schemas.microsoft.com/office/drawing/2014/main" id="{FAF61A1F-3BBD-4CB6-A891-7E388D071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13041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63" name="http://www.standa.lt/images/spc.gif">
          <a:extLst>
            <a:ext uri="{FF2B5EF4-FFF2-40B4-BE49-F238E27FC236}">
              <a16:creationId xmlns:a16="http://schemas.microsoft.com/office/drawing/2014/main" id="{0EC70227-1B9B-486B-BDB7-45271911C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51319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16" name="Obrázek 159" descr="http://www.standa.lt/images/spc.gif">
          <a:extLst>
            <a:ext uri="{FF2B5EF4-FFF2-40B4-BE49-F238E27FC236}">
              <a16:creationId xmlns:a16="http://schemas.microsoft.com/office/drawing/2014/main" id="{CBBA5B83-1C04-4379-9B52-FD180EB30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30" name="Obrázek 160" descr="http://www.standa.lt/images/spc.gif">
          <a:extLst>
            <a:ext uri="{FF2B5EF4-FFF2-40B4-BE49-F238E27FC236}">
              <a16:creationId xmlns:a16="http://schemas.microsoft.com/office/drawing/2014/main" id="{EAAFD301-F713-4DCB-A4BC-ADA0BB05E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91" name="Obrázek 161" descr="http://www.standa.lt/images/spc.gif">
          <a:extLst>
            <a:ext uri="{FF2B5EF4-FFF2-40B4-BE49-F238E27FC236}">
              <a16:creationId xmlns:a16="http://schemas.microsoft.com/office/drawing/2014/main" id="{B315015D-362B-4970-AABA-FEC6C3D09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58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08" name="Obrázek 162" descr="http://www.standa.lt/images/spc.gif">
          <a:extLst>
            <a:ext uri="{FF2B5EF4-FFF2-40B4-BE49-F238E27FC236}">
              <a16:creationId xmlns:a16="http://schemas.microsoft.com/office/drawing/2014/main" id="{DC5A2EBF-E13B-41CC-AC41-177383E7D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98" name="Obrázek 163" descr="http://www.standa.lt/images/spc.gif">
          <a:extLst>
            <a:ext uri="{FF2B5EF4-FFF2-40B4-BE49-F238E27FC236}">
              <a16:creationId xmlns:a16="http://schemas.microsoft.com/office/drawing/2014/main" id="{4446E994-F525-4FFD-9850-2CA3B5649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15" name="Obrázek 164" descr="http://www.standa.lt/images/spc.gif">
          <a:extLst>
            <a:ext uri="{FF2B5EF4-FFF2-40B4-BE49-F238E27FC236}">
              <a16:creationId xmlns:a16="http://schemas.microsoft.com/office/drawing/2014/main" id="{4AF1DB55-0AFD-43E4-A0FA-FE4690E4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29" name="Obrázek 165" descr="http://www.standa.lt/images/spc.gif">
          <a:extLst>
            <a:ext uri="{FF2B5EF4-FFF2-40B4-BE49-F238E27FC236}">
              <a16:creationId xmlns:a16="http://schemas.microsoft.com/office/drawing/2014/main" id="{8EEB39C4-C0D1-4701-9E66-D0137421F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94" name="Obrázek 166" descr="http://www.standa.lt/images/spc.gif">
          <a:extLst>
            <a:ext uri="{FF2B5EF4-FFF2-40B4-BE49-F238E27FC236}">
              <a16:creationId xmlns:a16="http://schemas.microsoft.com/office/drawing/2014/main" id="{498ED7E3-B9B0-43E3-A8CF-3AD95B8BF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58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07" name="Obrázek 167" descr="http://www.standa.lt/images/spc.gif">
          <a:extLst>
            <a:ext uri="{FF2B5EF4-FFF2-40B4-BE49-F238E27FC236}">
              <a16:creationId xmlns:a16="http://schemas.microsoft.com/office/drawing/2014/main" id="{539B00ED-C4D5-40A3-9CB0-330A03B53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00" name="Obrázek 168" descr="http://www.standa.lt/images/spc.gif">
          <a:extLst>
            <a:ext uri="{FF2B5EF4-FFF2-40B4-BE49-F238E27FC236}">
              <a16:creationId xmlns:a16="http://schemas.microsoft.com/office/drawing/2014/main" id="{D5B407D9-44FB-4E66-978E-77442F15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69</xdr:row>
      <xdr:rowOff>0</xdr:rowOff>
    </xdr:from>
    <xdr:ext cx="47155" cy="8997"/>
    <xdr:pic>
      <xdr:nvPicPr>
        <xdr:cNvPr id="258" name="http://www.standa.lt/images/spc.gif">
          <a:extLst>
            <a:ext uri="{FF2B5EF4-FFF2-40B4-BE49-F238E27FC236}">
              <a16:creationId xmlns:a16="http://schemas.microsoft.com/office/drawing/2014/main" id="{5FD4BBEB-4F83-4A1E-9C99-ECDFC2DF1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94111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155" cy="8997"/>
    <xdr:pic>
      <xdr:nvPicPr>
        <xdr:cNvPr id="254" name="http://www.standa.lt/images/spc.gif">
          <a:extLst>
            <a:ext uri="{FF2B5EF4-FFF2-40B4-BE49-F238E27FC236}">
              <a16:creationId xmlns:a16="http://schemas.microsoft.com/office/drawing/2014/main" id="{FE626D45-85BD-4AB8-B8C9-E049DD856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60285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95" name="http://www.standa.lt/images/spc.gif">
          <a:extLst>
            <a:ext uri="{FF2B5EF4-FFF2-40B4-BE49-F238E27FC236}">
              <a16:creationId xmlns:a16="http://schemas.microsoft.com/office/drawing/2014/main" id="{AC41F2B2-4B41-4129-BE1F-166651613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58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251" name="Obrázek 172" descr="http://www.standa.lt/images/spc.gif">
          <a:extLst>
            <a:ext uri="{FF2B5EF4-FFF2-40B4-BE49-F238E27FC236}">
              <a16:creationId xmlns:a16="http://schemas.microsoft.com/office/drawing/2014/main" id="{021E707A-98E1-4A8B-9D8D-93C72457E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0378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253" name="Obrázek 173" descr="http://www.standa.lt/images/spc.gif">
          <a:extLst>
            <a:ext uri="{FF2B5EF4-FFF2-40B4-BE49-F238E27FC236}">
              <a16:creationId xmlns:a16="http://schemas.microsoft.com/office/drawing/2014/main" id="{79AD2ADE-4887-4B51-ACAE-C7278E404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942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243" name="Obrázek 174" descr="http://www.standa.lt/images/spc.gif">
          <a:extLst>
            <a:ext uri="{FF2B5EF4-FFF2-40B4-BE49-F238E27FC236}">
              <a16:creationId xmlns:a16="http://schemas.microsoft.com/office/drawing/2014/main" id="{90CD6A2E-E53D-4010-9886-19DFDCAAF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23995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248" name="Obrázek 175" descr="http://www.standa.lt/images/spc.gif">
          <a:extLst>
            <a:ext uri="{FF2B5EF4-FFF2-40B4-BE49-F238E27FC236}">
              <a16:creationId xmlns:a16="http://schemas.microsoft.com/office/drawing/2014/main" id="{94FAC823-EAF4-4F9F-BB0E-93E23F030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331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246" name="Obrázek 176" descr="http://www.standa.lt/images/spc.gif">
          <a:extLst>
            <a:ext uri="{FF2B5EF4-FFF2-40B4-BE49-F238E27FC236}">
              <a16:creationId xmlns:a16="http://schemas.microsoft.com/office/drawing/2014/main" id="{8B4AC630-B55C-4629-90CC-1AFE228D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2942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249" name="Obrázek 177" descr="http://www.standa.lt/images/spc.gif">
          <a:extLst>
            <a:ext uri="{FF2B5EF4-FFF2-40B4-BE49-F238E27FC236}">
              <a16:creationId xmlns:a16="http://schemas.microsoft.com/office/drawing/2014/main" id="{F4D32A8D-6276-466A-8AC5-28FB947DE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0378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252" name="Obrázek 178" descr="http://www.standa.lt/images/spc.gif">
          <a:extLst>
            <a:ext uri="{FF2B5EF4-FFF2-40B4-BE49-F238E27FC236}">
              <a16:creationId xmlns:a16="http://schemas.microsoft.com/office/drawing/2014/main" id="{DA74412D-22AA-466B-882B-6D0C61008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942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241" name="Obrázek 179" descr="http://www.standa.lt/images/spc.gif">
          <a:extLst>
            <a:ext uri="{FF2B5EF4-FFF2-40B4-BE49-F238E27FC236}">
              <a16:creationId xmlns:a16="http://schemas.microsoft.com/office/drawing/2014/main" id="{81128AAC-B860-4404-95C2-AE9A0B82E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23995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247" name="Obrázek 180" descr="http://www.standa.lt/images/spc.gif">
          <a:extLst>
            <a:ext uri="{FF2B5EF4-FFF2-40B4-BE49-F238E27FC236}">
              <a16:creationId xmlns:a16="http://schemas.microsoft.com/office/drawing/2014/main" id="{5F052F60-8E11-4653-9A71-1AA8F4811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331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245" name="Obrázek 181" descr="http://www.standa.lt/images/spc.gif">
          <a:extLst>
            <a:ext uri="{FF2B5EF4-FFF2-40B4-BE49-F238E27FC236}">
              <a16:creationId xmlns:a16="http://schemas.microsoft.com/office/drawing/2014/main" id="{79DF8462-82D1-4D67-B9C6-106BB20F6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2942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76</xdr:row>
      <xdr:rowOff>0</xdr:rowOff>
    </xdr:from>
    <xdr:ext cx="47155" cy="8997"/>
    <xdr:pic>
      <xdr:nvPicPr>
        <xdr:cNvPr id="268" name="http://www.standa.lt/images/spc.gif">
          <a:extLst>
            <a:ext uri="{FF2B5EF4-FFF2-40B4-BE49-F238E27FC236}">
              <a16:creationId xmlns:a16="http://schemas.microsoft.com/office/drawing/2014/main" id="{0A95FBC9-404F-4D19-8A67-4565A4B1D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23639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155" cy="8997"/>
    <xdr:pic>
      <xdr:nvPicPr>
        <xdr:cNvPr id="244" name="http://www.standa.lt/images/spc.gif">
          <a:extLst>
            <a:ext uri="{FF2B5EF4-FFF2-40B4-BE49-F238E27FC236}">
              <a16:creationId xmlns:a16="http://schemas.microsoft.com/office/drawing/2014/main" id="{176CF896-3428-4FAB-AA57-313083329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23995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68" name="http://www.standa.lt/images/spc.gif">
          <a:extLst>
            <a:ext uri="{FF2B5EF4-FFF2-40B4-BE49-F238E27FC236}">
              <a16:creationId xmlns:a16="http://schemas.microsoft.com/office/drawing/2014/main" id="{65436BBB-3B9C-4719-AA91-4F663E8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67702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34" name="Obrázek 185" descr="http://www.standa.lt/images/spc.gif">
          <a:extLst>
            <a:ext uri="{FF2B5EF4-FFF2-40B4-BE49-F238E27FC236}">
              <a16:creationId xmlns:a16="http://schemas.microsoft.com/office/drawing/2014/main" id="{B7E7B4FF-0971-4CA4-BB14-ABD5A8AF1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30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37" name="Obrázek 186" descr="http://www.standa.lt/images/spc.gif">
          <a:extLst>
            <a:ext uri="{FF2B5EF4-FFF2-40B4-BE49-F238E27FC236}">
              <a16:creationId xmlns:a16="http://schemas.microsoft.com/office/drawing/2014/main" id="{1968C0C1-27DB-4F72-94EA-A55666052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8470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06" name="Obrázek 187" descr="http://www.standa.lt/images/spc.gif">
          <a:extLst>
            <a:ext uri="{FF2B5EF4-FFF2-40B4-BE49-F238E27FC236}">
              <a16:creationId xmlns:a16="http://schemas.microsoft.com/office/drawing/2014/main" id="{7156C022-9898-40D5-8F58-DFA3C2F6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27" name="Obrázek 188" descr="http://www.standa.lt/images/spc.gif">
          <a:extLst>
            <a:ext uri="{FF2B5EF4-FFF2-40B4-BE49-F238E27FC236}">
              <a16:creationId xmlns:a16="http://schemas.microsoft.com/office/drawing/2014/main" id="{1EE61723-F251-4A12-B07D-ACB80CDBD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14" name="Obrázek 189" descr="http://www.standa.lt/images/spc.gif">
          <a:extLst>
            <a:ext uri="{FF2B5EF4-FFF2-40B4-BE49-F238E27FC236}">
              <a16:creationId xmlns:a16="http://schemas.microsoft.com/office/drawing/2014/main" id="{BDA04347-CBF6-4B8D-A0A4-1D01A6FD9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33" name="Obrázek 190" descr="http://www.standa.lt/images/spc.gif">
          <a:extLst>
            <a:ext uri="{FF2B5EF4-FFF2-40B4-BE49-F238E27FC236}">
              <a16:creationId xmlns:a16="http://schemas.microsoft.com/office/drawing/2014/main" id="{0885FCBD-4CE7-4D69-93F1-35822A11C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30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38" name="Obrázek 191" descr="http://www.standa.lt/images/spc.gif">
          <a:extLst>
            <a:ext uri="{FF2B5EF4-FFF2-40B4-BE49-F238E27FC236}">
              <a16:creationId xmlns:a16="http://schemas.microsoft.com/office/drawing/2014/main" id="{99A97B5E-DBB4-447D-9638-8CA3A3C4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8470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09" name="Obrázek 192" descr="http://www.standa.lt/images/spc.gif">
          <a:extLst>
            <a:ext uri="{FF2B5EF4-FFF2-40B4-BE49-F238E27FC236}">
              <a16:creationId xmlns:a16="http://schemas.microsoft.com/office/drawing/2014/main" id="{F520EB40-3F7B-4170-BE92-95F86F8F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26" name="Obrázek 193" descr="http://www.standa.lt/images/spc.gif">
          <a:extLst>
            <a:ext uri="{FF2B5EF4-FFF2-40B4-BE49-F238E27FC236}">
              <a16:creationId xmlns:a16="http://schemas.microsoft.com/office/drawing/2014/main" id="{90B60998-5326-425D-8759-DFB62AAB4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12" name="Obrázek 194" descr="http://www.standa.lt/images/spc.gif">
          <a:extLst>
            <a:ext uri="{FF2B5EF4-FFF2-40B4-BE49-F238E27FC236}">
              <a16:creationId xmlns:a16="http://schemas.microsoft.com/office/drawing/2014/main" id="{E9B2D799-30AF-417D-9542-6001F8B28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71</xdr:row>
      <xdr:rowOff>0</xdr:rowOff>
    </xdr:from>
    <xdr:ext cx="47155" cy="8997"/>
    <xdr:pic>
      <xdr:nvPicPr>
        <xdr:cNvPr id="262" name="http://www.standa.lt/images/spc.gif">
          <a:extLst>
            <a:ext uri="{FF2B5EF4-FFF2-40B4-BE49-F238E27FC236}">
              <a16:creationId xmlns:a16="http://schemas.microsoft.com/office/drawing/2014/main" id="{7DC7D24D-7FB2-4980-875A-205B31C7F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1541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155" cy="8997"/>
    <xdr:pic>
      <xdr:nvPicPr>
        <xdr:cNvPr id="242" name="http://www.standa.lt/images/spc.gif">
          <a:extLst>
            <a:ext uri="{FF2B5EF4-FFF2-40B4-BE49-F238E27FC236}">
              <a16:creationId xmlns:a16="http://schemas.microsoft.com/office/drawing/2014/main" id="{04825D9F-F4B5-44D9-9867-E2792CF5C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23995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69" name="http://www.standa.lt/images/spc.gif">
          <a:extLst>
            <a:ext uri="{FF2B5EF4-FFF2-40B4-BE49-F238E27FC236}">
              <a16:creationId xmlns:a16="http://schemas.microsoft.com/office/drawing/2014/main" id="{CCDAE54D-908C-46F7-A49F-86347FCC7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67702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35" name="Obrázek 198" descr="http://www.standa.lt/images/spc.gif">
          <a:extLst>
            <a:ext uri="{FF2B5EF4-FFF2-40B4-BE49-F238E27FC236}">
              <a16:creationId xmlns:a16="http://schemas.microsoft.com/office/drawing/2014/main" id="{E52163AE-4FD9-4B2D-BAD1-98DCFC1D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30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39" name="Obrázek 199" descr="http://www.standa.lt/images/spc.gif">
          <a:extLst>
            <a:ext uri="{FF2B5EF4-FFF2-40B4-BE49-F238E27FC236}">
              <a16:creationId xmlns:a16="http://schemas.microsoft.com/office/drawing/2014/main" id="{0C6D19C2-1398-4E62-ADEC-C1FC5CB2B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8470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10" name="Obrázek 200" descr="http://www.standa.lt/images/spc.gif">
          <a:extLst>
            <a:ext uri="{FF2B5EF4-FFF2-40B4-BE49-F238E27FC236}">
              <a16:creationId xmlns:a16="http://schemas.microsoft.com/office/drawing/2014/main" id="{68CF1419-B1AF-4640-8B5B-D15EA355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28" name="Obrázek 201" descr="http://www.standa.lt/images/spc.gif">
          <a:extLst>
            <a:ext uri="{FF2B5EF4-FFF2-40B4-BE49-F238E27FC236}">
              <a16:creationId xmlns:a16="http://schemas.microsoft.com/office/drawing/2014/main" id="{AB948A66-6F5C-4DF7-BE33-AF802361B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13" name="Obrázek 202" descr="http://www.standa.lt/images/spc.gif">
          <a:extLst>
            <a:ext uri="{FF2B5EF4-FFF2-40B4-BE49-F238E27FC236}">
              <a16:creationId xmlns:a16="http://schemas.microsoft.com/office/drawing/2014/main" id="{83524B6E-E6CD-4635-B248-A7A51A31D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36" name="Obrázek 203" descr="http://www.standa.lt/images/spc.gif">
          <a:extLst>
            <a:ext uri="{FF2B5EF4-FFF2-40B4-BE49-F238E27FC236}">
              <a16:creationId xmlns:a16="http://schemas.microsoft.com/office/drawing/2014/main" id="{0BB26F84-5864-456D-B472-118DE781A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30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40" name="Obrázek 204" descr="http://www.standa.lt/images/spc.gif">
          <a:extLst>
            <a:ext uri="{FF2B5EF4-FFF2-40B4-BE49-F238E27FC236}">
              <a16:creationId xmlns:a16="http://schemas.microsoft.com/office/drawing/2014/main" id="{6E05D144-9D8E-46B5-9660-CCA364A5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8470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11" name="Obrázek 205" descr="http://www.standa.lt/images/spc.gif">
          <a:extLst>
            <a:ext uri="{FF2B5EF4-FFF2-40B4-BE49-F238E27FC236}">
              <a16:creationId xmlns:a16="http://schemas.microsoft.com/office/drawing/2014/main" id="{4FFFB8CB-7240-4CEE-BBED-ECD98D36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31" name="Obrázek 206" descr="http://www.standa.lt/images/spc.gif">
          <a:extLst>
            <a:ext uri="{FF2B5EF4-FFF2-40B4-BE49-F238E27FC236}">
              <a16:creationId xmlns:a16="http://schemas.microsoft.com/office/drawing/2014/main" id="{417E05E0-2ECD-47EE-AE4D-D75419D7E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20" name="Obrázek 207" descr="http://www.standa.lt/images/spc.gif">
          <a:extLst>
            <a:ext uri="{FF2B5EF4-FFF2-40B4-BE49-F238E27FC236}">
              <a16:creationId xmlns:a16="http://schemas.microsoft.com/office/drawing/2014/main" id="{FD064E42-17DF-4BA3-A349-EED2D4BB6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71</xdr:row>
      <xdr:rowOff>0</xdr:rowOff>
    </xdr:from>
    <xdr:ext cx="47155" cy="8997"/>
    <xdr:pic>
      <xdr:nvPicPr>
        <xdr:cNvPr id="261" name="http://www.standa.lt/images/spc.gif">
          <a:extLst>
            <a:ext uri="{FF2B5EF4-FFF2-40B4-BE49-F238E27FC236}">
              <a16:creationId xmlns:a16="http://schemas.microsoft.com/office/drawing/2014/main" id="{F76F70DF-EB7A-4F22-8E94-D9CC0C095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1541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71" name="Obrázek 136" descr="http://www.standa.lt/images/spc.gif">
          <a:extLst>
            <a:ext uri="{FF2B5EF4-FFF2-40B4-BE49-F238E27FC236}">
              <a16:creationId xmlns:a16="http://schemas.microsoft.com/office/drawing/2014/main" id="{F2B5C07B-758F-4FD6-994D-8CB354B4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13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70" name="Obrázek 141" descr="http://www.standa.lt/images/spc.gif">
          <a:extLst>
            <a:ext uri="{FF2B5EF4-FFF2-40B4-BE49-F238E27FC236}">
              <a16:creationId xmlns:a16="http://schemas.microsoft.com/office/drawing/2014/main" id="{98681362-7ECC-4E42-96C0-476F73EAC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13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73" name="http://www.standa.lt/images/spc.gif">
          <a:extLst>
            <a:ext uri="{FF2B5EF4-FFF2-40B4-BE49-F238E27FC236}">
              <a16:creationId xmlns:a16="http://schemas.microsoft.com/office/drawing/2014/main" id="{50FD9E29-89E2-4D27-A070-DCBD4EB1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1322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72" name="http://www.standa.lt/images/spc.gif">
          <a:extLst>
            <a:ext uri="{FF2B5EF4-FFF2-40B4-BE49-F238E27FC236}">
              <a16:creationId xmlns:a16="http://schemas.microsoft.com/office/drawing/2014/main" id="{F090E2AD-CBC1-4A5C-8638-8BCF5A84D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1322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79" name="Obrázek 136" descr="http://www.standa.lt/images/spc.gif">
          <a:extLst>
            <a:ext uri="{FF2B5EF4-FFF2-40B4-BE49-F238E27FC236}">
              <a16:creationId xmlns:a16="http://schemas.microsoft.com/office/drawing/2014/main" id="{9177BACF-9FD9-43EC-8B2E-BAFC821C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49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76" name="Obrázek 141" descr="http://www.standa.lt/images/spc.gif">
          <a:extLst>
            <a:ext uri="{FF2B5EF4-FFF2-40B4-BE49-F238E27FC236}">
              <a16:creationId xmlns:a16="http://schemas.microsoft.com/office/drawing/2014/main" id="{1C460A94-2B6F-456B-B3F0-05E4B20B0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49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81" name="http://www.standa.lt/images/spc.gif">
          <a:extLst>
            <a:ext uri="{FF2B5EF4-FFF2-40B4-BE49-F238E27FC236}">
              <a16:creationId xmlns:a16="http://schemas.microsoft.com/office/drawing/2014/main" id="{F6DF7DBA-8706-49AA-B6A2-63D50AA6A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4941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80" name="http://www.standa.lt/images/spc.gif">
          <a:extLst>
            <a:ext uri="{FF2B5EF4-FFF2-40B4-BE49-F238E27FC236}">
              <a16:creationId xmlns:a16="http://schemas.microsoft.com/office/drawing/2014/main" id="{03CDE1FF-2FD9-4BA6-87C8-F10F76C8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4941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84" name="Obrázek 136" descr="http://www.standa.lt/images/spc.gif">
          <a:extLst>
            <a:ext uri="{FF2B5EF4-FFF2-40B4-BE49-F238E27FC236}">
              <a16:creationId xmlns:a16="http://schemas.microsoft.com/office/drawing/2014/main" id="{447BB690-5ACD-408A-98ED-B479B7959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856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85" name="Obrázek 141" descr="http://www.standa.lt/images/spc.gif">
          <a:extLst>
            <a:ext uri="{FF2B5EF4-FFF2-40B4-BE49-F238E27FC236}">
              <a16:creationId xmlns:a16="http://schemas.microsoft.com/office/drawing/2014/main" id="{FBD0C38B-E71B-47C3-9830-2DAB5C1CE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856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86" name="http://www.standa.lt/images/spc.gif">
          <a:extLst>
            <a:ext uri="{FF2B5EF4-FFF2-40B4-BE49-F238E27FC236}">
              <a16:creationId xmlns:a16="http://schemas.microsoft.com/office/drawing/2014/main" id="{255E291A-A771-432A-9EDC-03623C696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856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82" name="http://www.standa.lt/images/spc.gif">
          <a:extLst>
            <a:ext uri="{FF2B5EF4-FFF2-40B4-BE49-F238E27FC236}">
              <a16:creationId xmlns:a16="http://schemas.microsoft.com/office/drawing/2014/main" id="{456735F1-4803-4AF7-A83B-B0D05218D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856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88" name="Obrázek 136" descr="http://www.standa.lt/images/spc.gif">
          <a:extLst>
            <a:ext uri="{FF2B5EF4-FFF2-40B4-BE49-F238E27FC236}">
              <a16:creationId xmlns:a16="http://schemas.microsoft.com/office/drawing/2014/main" id="{BD945FD1-1F86-4237-A048-E382B47B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218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89" name="Obrázek 141" descr="http://www.standa.lt/images/spc.gif">
          <a:extLst>
            <a:ext uri="{FF2B5EF4-FFF2-40B4-BE49-F238E27FC236}">
              <a16:creationId xmlns:a16="http://schemas.microsoft.com/office/drawing/2014/main" id="{09A2110F-874D-484B-BC33-87A9FA04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218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87" name="http://www.standa.lt/images/spc.gif">
          <a:extLst>
            <a:ext uri="{FF2B5EF4-FFF2-40B4-BE49-F238E27FC236}">
              <a16:creationId xmlns:a16="http://schemas.microsoft.com/office/drawing/2014/main" id="{78BD40A1-93FA-4936-AEB7-FB4782ADC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2180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90" name="http://www.standa.lt/images/spc.gif">
          <a:extLst>
            <a:ext uri="{FF2B5EF4-FFF2-40B4-BE49-F238E27FC236}">
              <a16:creationId xmlns:a16="http://schemas.microsoft.com/office/drawing/2014/main" id="{EC6805E5-B53E-4F87-940E-E05662BE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2180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97" name="Obrázek 136" descr="http://www.standa.lt/images/spc.gif">
          <a:extLst>
            <a:ext uri="{FF2B5EF4-FFF2-40B4-BE49-F238E27FC236}">
              <a16:creationId xmlns:a16="http://schemas.microsoft.com/office/drawing/2014/main" id="{E7969294-4008-48E2-8834-442780946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58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96" name="Obrázek 141" descr="http://www.standa.lt/images/spc.gif">
          <a:extLst>
            <a:ext uri="{FF2B5EF4-FFF2-40B4-BE49-F238E27FC236}">
              <a16:creationId xmlns:a16="http://schemas.microsoft.com/office/drawing/2014/main" id="{B9FDFD18-B206-40BF-9938-149BB99E6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58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92" name="http://www.standa.lt/images/spc.gif">
          <a:extLst>
            <a:ext uri="{FF2B5EF4-FFF2-40B4-BE49-F238E27FC236}">
              <a16:creationId xmlns:a16="http://schemas.microsoft.com/office/drawing/2014/main" id="{A0BDEE6C-5844-40A7-91BB-D3C29ED2F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58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93" name="http://www.standa.lt/images/spc.gif">
          <a:extLst>
            <a:ext uri="{FF2B5EF4-FFF2-40B4-BE49-F238E27FC236}">
              <a16:creationId xmlns:a16="http://schemas.microsoft.com/office/drawing/2014/main" id="{2A713F4D-DC63-49B5-A2F9-3621DC23F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58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01" name="Obrázek 162" descr="http://www.standa.lt/images/spc.gif">
          <a:extLst>
            <a:ext uri="{FF2B5EF4-FFF2-40B4-BE49-F238E27FC236}">
              <a16:creationId xmlns:a16="http://schemas.microsoft.com/office/drawing/2014/main" id="{DD9B99BA-2492-4B04-B62A-DB1A0F09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02" name="Obrázek 167" descr="http://www.standa.lt/images/spc.gif">
          <a:extLst>
            <a:ext uri="{FF2B5EF4-FFF2-40B4-BE49-F238E27FC236}">
              <a16:creationId xmlns:a16="http://schemas.microsoft.com/office/drawing/2014/main" id="{0B70E566-BD05-4581-AC12-F8C539EC0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03" name="Obrázek 187" descr="http://www.standa.lt/images/spc.gif">
          <a:extLst>
            <a:ext uri="{FF2B5EF4-FFF2-40B4-BE49-F238E27FC236}">
              <a16:creationId xmlns:a16="http://schemas.microsoft.com/office/drawing/2014/main" id="{7F49D4B0-8586-4EEC-869B-B59B405D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04" name="Obrázek 192" descr="http://www.standa.lt/images/spc.gif">
          <a:extLst>
            <a:ext uri="{FF2B5EF4-FFF2-40B4-BE49-F238E27FC236}">
              <a16:creationId xmlns:a16="http://schemas.microsoft.com/office/drawing/2014/main" id="{670F58C1-7098-4C21-B643-695638D29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05" name="Obrázek 200" descr="http://www.standa.lt/images/spc.gif">
          <a:extLst>
            <a:ext uri="{FF2B5EF4-FFF2-40B4-BE49-F238E27FC236}">
              <a16:creationId xmlns:a16="http://schemas.microsoft.com/office/drawing/2014/main" id="{6E3C91EA-8470-40E7-866E-40B46EBCB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99" name="Obrázek 205" descr="http://www.standa.lt/images/spc.gif">
          <a:extLst>
            <a:ext uri="{FF2B5EF4-FFF2-40B4-BE49-F238E27FC236}">
              <a16:creationId xmlns:a16="http://schemas.microsoft.com/office/drawing/2014/main" id="{F3DA15AA-8FD2-4041-9018-F93F799EE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21" name="Obrázek 163" descr="http://www.standa.lt/images/spc.gif">
          <a:extLst>
            <a:ext uri="{FF2B5EF4-FFF2-40B4-BE49-F238E27FC236}">
              <a16:creationId xmlns:a16="http://schemas.microsoft.com/office/drawing/2014/main" id="{18D58A00-C278-41BC-A1D0-4384DB4CD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22" name="Obrázek 168" descr="http://www.standa.lt/images/spc.gif">
          <a:extLst>
            <a:ext uri="{FF2B5EF4-FFF2-40B4-BE49-F238E27FC236}">
              <a16:creationId xmlns:a16="http://schemas.microsoft.com/office/drawing/2014/main" id="{C8CF97C4-1D1B-4082-AC39-614D5C90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23" name="Obrázek 162" descr="http://www.standa.lt/images/spc.gif">
          <a:extLst>
            <a:ext uri="{FF2B5EF4-FFF2-40B4-BE49-F238E27FC236}">
              <a16:creationId xmlns:a16="http://schemas.microsoft.com/office/drawing/2014/main" id="{A4769550-D997-47A8-A975-031C34DDC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24" name="Obrázek 167" descr="http://www.standa.lt/images/spc.gif">
          <a:extLst>
            <a:ext uri="{FF2B5EF4-FFF2-40B4-BE49-F238E27FC236}">
              <a16:creationId xmlns:a16="http://schemas.microsoft.com/office/drawing/2014/main" id="{6A207A7E-AAA2-49B0-BB7E-7D1213FD0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25" name="Obrázek 187" descr="http://www.standa.lt/images/spc.gif">
          <a:extLst>
            <a:ext uri="{FF2B5EF4-FFF2-40B4-BE49-F238E27FC236}">
              <a16:creationId xmlns:a16="http://schemas.microsoft.com/office/drawing/2014/main" id="{48EE0245-3DDD-4AC3-AA9A-60816EE12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17" name="Obrázek 192" descr="http://www.standa.lt/images/spc.gif">
          <a:extLst>
            <a:ext uri="{FF2B5EF4-FFF2-40B4-BE49-F238E27FC236}">
              <a16:creationId xmlns:a16="http://schemas.microsoft.com/office/drawing/2014/main" id="{3178DB33-4CBD-4A54-BC82-564C82A9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18" name="Obrázek 200" descr="http://www.standa.lt/images/spc.gif">
          <a:extLst>
            <a:ext uri="{FF2B5EF4-FFF2-40B4-BE49-F238E27FC236}">
              <a16:creationId xmlns:a16="http://schemas.microsoft.com/office/drawing/2014/main" id="{94BF5796-780B-441E-81CF-1F06A8BA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219" name="Obrázek 205" descr="http://www.standa.lt/images/spc.gif">
          <a:extLst>
            <a:ext uri="{FF2B5EF4-FFF2-40B4-BE49-F238E27FC236}">
              <a16:creationId xmlns:a16="http://schemas.microsoft.com/office/drawing/2014/main" id="{85A20468-79A0-4A52-9DD9-FD04A5B2B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47155" cy="8997"/>
    <xdr:pic>
      <xdr:nvPicPr>
        <xdr:cNvPr id="90" name="http://www.standa.lt/images/spc.gif">
          <a:extLst>
            <a:ext uri="{FF2B5EF4-FFF2-40B4-BE49-F238E27FC236}">
              <a16:creationId xmlns:a16="http://schemas.microsoft.com/office/drawing/2014/main" id="{2667A111-4352-40D0-9D5D-A5F460063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364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47155" cy="8997"/>
    <xdr:pic>
      <xdr:nvPicPr>
        <xdr:cNvPr id="91" name="http://www.standa.lt/images/spc.gif">
          <a:extLst>
            <a:ext uri="{FF2B5EF4-FFF2-40B4-BE49-F238E27FC236}">
              <a16:creationId xmlns:a16="http://schemas.microsoft.com/office/drawing/2014/main" id="{15D91EBC-DE26-4B65-B9EE-DBDA8AD9D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364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47155" cy="8997"/>
    <xdr:pic>
      <xdr:nvPicPr>
        <xdr:cNvPr id="89" name="http://www.standa.lt/images/spc.gif">
          <a:extLst>
            <a:ext uri="{FF2B5EF4-FFF2-40B4-BE49-F238E27FC236}">
              <a16:creationId xmlns:a16="http://schemas.microsoft.com/office/drawing/2014/main" id="{37B42095-A8A2-4629-B7EF-75BDA5A2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364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47155" cy="8997"/>
    <xdr:pic>
      <xdr:nvPicPr>
        <xdr:cNvPr id="92" name="http://www.standa.lt/images/spc.gif">
          <a:extLst>
            <a:ext uri="{FF2B5EF4-FFF2-40B4-BE49-F238E27FC236}">
              <a16:creationId xmlns:a16="http://schemas.microsoft.com/office/drawing/2014/main" id="{948AF958-2804-4558-B0BC-4C89B12EF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7355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47155" cy="8997"/>
    <xdr:pic>
      <xdr:nvPicPr>
        <xdr:cNvPr id="93" name="http://www.standa.lt/images/spc.gif">
          <a:extLst>
            <a:ext uri="{FF2B5EF4-FFF2-40B4-BE49-F238E27FC236}">
              <a16:creationId xmlns:a16="http://schemas.microsoft.com/office/drawing/2014/main" id="{05383DF5-EDB4-4735-A562-B74896F3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7355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14</xdr:row>
      <xdr:rowOff>0</xdr:rowOff>
    </xdr:from>
    <xdr:ext cx="47155" cy="8997"/>
    <xdr:pic>
      <xdr:nvPicPr>
        <xdr:cNvPr id="94" name="http://www.standa.lt/images/spc.gif">
          <a:extLst>
            <a:ext uri="{FF2B5EF4-FFF2-40B4-BE49-F238E27FC236}">
              <a16:creationId xmlns:a16="http://schemas.microsoft.com/office/drawing/2014/main" id="{2C550E65-E89A-4264-9BB7-1A868EC9A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7355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47155" cy="8997"/>
    <xdr:pic>
      <xdr:nvPicPr>
        <xdr:cNvPr id="95" name="http://www.standa.lt/images/spc.gif">
          <a:extLst>
            <a:ext uri="{FF2B5EF4-FFF2-40B4-BE49-F238E27FC236}">
              <a16:creationId xmlns:a16="http://schemas.microsoft.com/office/drawing/2014/main" id="{6E46B482-94C0-472F-94E1-6471866A2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8107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47155" cy="8997"/>
    <xdr:pic>
      <xdr:nvPicPr>
        <xdr:cNvPr id="96" name="http://www.standa.lt/images/spc.gif">
          <a:extLst>
            <a:ext uri="{FF2B5EF4-FFF2-40B4-BE49-F238E27FC236}">
              <a16:creationId xmlns:a16="http://schemas.microsoft.com/office/drawing/2014/main" id="{0CC2031A-5FB8-43C5-9FAE-22875914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8107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15</xdr:row>
      <xdr:rowOff>0</xdr:rowOff>
    </xdr:from>
    <xdr:ext cx="47155" cy="8997"/>
    <xdr:pic>
      <xdr:nvPicPr>
        <xdr:cNvPr id="97" name="http://www.standa.lt/images/spc.gif">
          <a:extLst>
            <a:ext uri="{FF2B5EF4-FFF2-40B4-BE49-F238E27FC236}">
              <a16:creationId xmlns:a16="http://schemas.microsoft.com/office/drawing/2014/main" id="{D67248F7-184C-4F6D-A509-FC85629C0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8107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57" name="Obrázek 135" descr="http://www.standa.lt/images/spc.gif">
          <a:extLst>
            <a:ext uri="{FF2B5EF4-FFF2-40B4-BE49-F238E27FC236}">
              <a16:creationId xmlns:a16="http://schemas.microsoft.com/office/drawing/2014/main" id="{94D9B188-671F-417E-86A9-2985EBD8B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76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58" name="Obrázek 140" descr="http://www.standa.lt/images/spc.gif">
          <a:extLst>
            <a:ext uri="{FF2B5EF4-FFF2-40B4-BE49-F238E27FC236}">
              <a16:creationId xmlns:a16="http://schemas.microsoft.com/office/drawing/2014/main" id="{C3C49BAB-94B0-46F5-8894-63E7EC28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76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155" cy="8997"/>
    <xdr:pic>
      <xdr:nvPicPr>
        <xdr:cNvPr id="159" name="http://www.standa.lt/images/spc.gif">
          <a:extLst>
            <a:ext uri="{FF2B5EF4-FFF2-40B4-BE49-F238E27FC236}">
              <a16:creationId xmlns:a16="http://schemas.microsoft.com/office/drawing/2014/main" id="{209CA7CE-D4C0-4BC3-919E-76C342442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27697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49" name="Obrázek 149" descr="http://www.standa.lt/images/spc.gif">
          <a:extLst>
            <a:ext uri="{FF2B5EF4-FFF2-40B4-BE49-F238E27FC236}">
              <a16:creationId xmlns:a16="http://schemas.microsoft.com/office/drawing/2014/main" id="{4DECFBA4-4D3F-4A94-B43B-86F233E37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96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50" name="Obrázek 154" descr="http://www.standa.lt/images/spc.gif">
          <a:extLst>
            <a:ext uri="{FF2B5EF4-FFF2-40B4-BE49-F238E27FC236}">
              <a16:creationId xmlns:a16="http://schemas.microsoft.com/office/drawing/2014/main" id="{A73C20EC-2C21-4A17-B05A-484ECDB5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96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72</xdr:row>
      <xdr:rowOff>0</xdr:rowOff>
    </xdr:from>
    <xdr:ext cx="47155" cy="8997"/>
    <xdr:pic>
      <xdr:nvPicPr>
        <xdr:cNvPr id="264" name="http://www.standa.lt/images/spc.gif">
          <a:extLst>
            <a:ext uri="{FF2B5EF4-FFF2-40B4-BE49-F238E27FC236}">
              <a16:creationId xmlns:a16="http://schemas.microsoft.com/office/drawing/2014/main" id="{CCB614B6-3F58-45FD-9027-B8220BA82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525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72</xdr:row>
      <xdr:rowOff>0</xdr:rowOff>
    </xdr:from>
    <xdr:ext cx="47155" cy="8997"/>
    <xdr:pic>
      <xdr:nvPicPr>
        <xdr:cNvPr id="263" name="http://www.standa.lt/images/spc.gif">
          <a:extLst>
            <a:ext uri="{FF2B5EF4-FFF2-40B4-BE49-F238E27FC236}">
              <a16:creationId xmlns:a16="http://schemas.microsoft.com/office/drawing/2014/main" id="{7D1ED736-1A75-41FF-8163-54C444488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525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73</xdr:row>
      <xdr:rowOff>0</xdr:rowOff>
    </xdr:from>
    <xdr:ext cx="47155" cy="8997"/>
    <xdr:pic>
      <xdr:nvPicPr>
        <xdr:cNvPr id="266" name="http://www.standa.lt/images/spc.gif">
          <a:extLst>
            <a:ext uri="{FF2B5EF4-FFF2-40B4-BE49-F238E27FC236}">
              <a16:creationId xmlns:a16="http://schemas.microsoft.com/office/drawing/2014/main" id="{A8688995-9374-4DFB-975C-946D480FB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897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73</xdr:row>
      <xdr:rowOff>0</xdr:rowOff>
    </xdr:from>
    <xdr:ext cx="47155" cy="8997"/>
    <xdr:pic>
      <xdr:nvPicPr>
        <xdr:cNvPr id="265" name="http://www.standa.lt/images/spc.gif">
          <a:extLst>
            <a:ext uri="{FF2B5EF4-FFF2-40B4-BE49-F238E27FC236}">
              <a16:creationId xmlns:a16="http://schemas.microsoft.com/office/drawing/2014/main" id="{901062C7-EA26-48AE-8D00-93AE31421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897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70</xdr:row>
      <xdr:rowOff>0</xdr:rowOff>
    </xdr:from>
    <xdr:ext cx="47155" cy="8997"/>
    <xdr:pic>
      <xdr:nvPicPr>
        <xdr:cNvPr id="259" name="http://www.standa.lt/images/spc.gif">
          <a:extLst>
            <a:ext uri="{FF2B5EF4-FFF2-40B4-BE49-F238E27FC236}">
              <a16:creationId xmlns:a16="http://schemas.microsoft.com/office/drawing/2014/main" id="{F368C0A4-F6C1-487A-AEBB-67D88276F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97826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70</xdr:row>
      <xdr:rowOff>0</xdr:rowOff>
    </xdr:from>
    <xdr:ext cx="47155" cy="8997"/>
    <xdr:pic>
      <xdr:nvPicPr>
        <xdr:cNvPr id="260" name="http://www.standa.lt/images/spc.gif">
          <a:extLst>
            <a:ext uri="{FF2B5EF4-FFF2-40B4-BE49-F238E27FC236}">
              <a16:creationId xmlns:a16="http://schemas.microsoft.com/office/drawing/2014/main" id="{2E8E4CF8-33D7-49E6-8D2A-40767FA22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97826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75</xdr:row>
      <xdr:rowOff>0</xdr:rowOff>
    </xdr:from>
    <xdr:ext cx="47155" cy="8997"/>
    <xdr:pic>
      <xdr:nvPicPr>
        <xdr:cNvPr id="267" name="http://www.standa.lt/images/spc.gif">
          <a:extLst>
            <a:ext uri="{FF2B5EF4-FFF2-40B4-BE49-F238E27FC236}">
              <a16:creationId xmlns:a16="http://schemas.microsoft.com/office/drawing/2014/main" id="{3F6A973D-FEC6-4180-94E4-615910917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18114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55</xdr:row>
      <xdr:rowOff>0</xdr:rowOff>
    </xdr:from>
    <xdr:ext cx="47155" cy="8997"/>
    <xdr:pic>
      <xdr:nvPicPr>
        <xdr:cNvPr id="256" name="http://www.standa.lt/images/spc.gif">
          <a:extLst>
            <a:ext uri="{FF2B5EF4-FFF2-40B4-BE49-F238E27FC236}">
              <a16:creationId xmlns:a16="http://schemas.microsoft.com/office/drawing/2014/main" id="{CAA4D661-28B0-4BF1-A197-6D86E5885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07815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621" cy="9528"/>
    <xdr:pic>
      <xdr:nvPicPr>
        <xdr:cNvPr id="63" name="Obrázek 76" descr="http://www.standa.lt/images/spc.gif">
          <a:extLst>
            <a:ext uri="{FF2B5EF4-FFF2-40B4-BE49-F238E27FC236}">
              <a16:creationId xmlns:a16="http://schemas.microsoft.com/office/drawing/2014/main" id="{F6DA1709-A1EB-438F-891F-1100D5C0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163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47621" cy="9528"/>
    <xdr:pic>
      <xdr:nvPicPr>
        <xdr:cNvPr id="64" name="Obrázek 81" descr="http://www.standa.lt/images/spc.gif">
          <a:extLst>
            <a:ext uri="{FF2B5EF4-FFF2-40B4-BE49-F238E27FC236}">
              <a16:creationId xmlns:a16="http://schemas.microsoft.com/office/drawing/2014/main" id="{552181BB-428F-44B3-8DA9-1922A542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163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76200</xdr:colOff>
      <xdr:row>102</xdr:row>
      <xdr:rowOff>0</xdr:rowOff>
    </xdr:from>
    <xdr:ext cx="9382125" cy="800101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883572A5-7896-4726-B448-D96881435758}"/>
            </a:ext>
          </a:extLst>
        </xdr:cNvPr>
        <xdr:cNvSpPr txBox="1"/>
      </xdr:nvSpPr>
      <xdr:spPr>
        <a:xfrm>
          <a:off x="76200" y="69246750"/>
          <a:ext cx="9382125" cy="800101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</a:t>
          </a:r>
          <a:r>
            <a:rPr lang="cs-CZ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mlouvy.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Q113"/>
  <sheetViews>
    <sheetView showGridLines="0" tabSelected="1" workbookViewId="0">
      <selection activeCell="L80" sqref="L80"/>
    </sheetView>
  </sheetViews>
  <sheetFormatPr defaultRowHeight="15" x14ac:dyDescent="0.25"/>
  <cols>
    <col min="1" max="1" width="4.125" style="2" customWidth="1"/>
    <col min="2" max="2" width="55.5" style="7" customWidth="1"/>
    <col min="3" max="3" width="5.125" style="7" customWidth="1"/>
    <col min="4" max="4" width="12.5" style="7" customWidth="1"/>
    <col min="5" max="5" width="13.75" style="1" customWidth="1"/>
    <col min="6" max="6" width="8.625" style="1" customWidth="1"/>
    <col min="7" max="8" width="12.5" style="1" customWidth="1"/>
    <col min="9" max="1005" width="8.125" style="1" customWidth="1"/>
    <col min="1006" max="1006" width="9" customWidth="1"/>
  </cols>
  <sheetData>
    <row r="1" spans="1:1005" ht="40.5" customHeight="1" x14ac:dyDescent="0.25">
      <c r="A1" s="42" t="s">
        <v>105</v>
      </c>
      <c r="B1" s="42"/>
      <c r="C1" s="42"/>
      <c r="D1" s="42"/>
      <c r="E1" s="42"/>
      <c r="F1" s="42"/>
      <c r="G1" s="42"/>
      <c r="H1" s="42"/>
    </row>
    <row r="2" spans="1:1005" ht="4.5" customHeight="1" x14ac:dyDescent="0.25">
      <c r="A2" s="27"/>
      <c r="B2" s="28"/>
    </row>
    <row r="3" spans="1:1005" x14ac:dyDescent="0.25">
      <c r="A3" s="29"/>
      <c r="B3" s="30" t="s">
        <v>98</v>
      </c>
    </row>
    <row r="4" spans="1:1005" ht="6" customHeight="1" x14ac:dyDescent="0.25"/>
    <row r="5" spans="1:1005" ht="45" x14ac:dyDescent="0.25">
      <c r="A5" s="25" t="s">
        <v>97</v>
      </c>
      <c r="B5" s="31" t="s">
        <v>0</v>
      </c>
      <c r="C5" s="32" t="s">
        <v>99</v>
      </c>
      <c r="D5" s="32" t="s">
        <v>100</v>
      </c>
      <c r="E5" s="32" t="s">
        <v>101</v>
      </c>
      <c r="F5" s="31" t="s">
        <v>102</v>
      </c>
      <c r="G5" s="32" t="s">
        <v>103</v>
      </c>
      <c r="H5" s="32" t="s">
        <v>104</v>
      </c>
    </row>
    <row r="6" spans="1:1005" s="5" customFormat="1" ht="42.75" x14ac:dyDescent="0.25">
      <c r="A6" s="26">
        <v>1</v>
      </c>
      <c r="B6" s="8" t="s">
        <v>1</v>
      </c>
      <c r="C6" s="9">
        <v>8</v>
      </c>
      <c r="D6" s="10">
        <v>3120</v>
      </c>
      <c r="E6" s="10">
        <f>C6*D6</f>
        <v>24960</v>
      </c>
      <c r="F6" s="33"/>
      <c r="G6" s="34"/>
      <c r="H6" s="35">
        <f>SUM(G6*C6)</f>
        <v>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</row>
    <row r="7" spans="1:1005" s="5" customFormat="1" ht="43.5" x14ac:dyDescent="0.25">
      <c r="A7" s="26">
        <v>2</v>
      </c>
      <c r="B7" s="11" t="s">
        <v>2</v>
      </c>
      <c r="C7" s="9">
        <v>1</v>
      </c>
      <c r="D7" s="10">
        <v>28500</v>
      </c>
      <c r="E7" s="10">
        <f t="shared" ref="E7:E41" si="0">C7*D7</f>
        <v>28500</v>
      </c>
      <c r="F7" s="33"/>
      <c r="G7" s="34"/>
      <c r="H7" s="35">
        <f t="shared" ref="H7:H8" si="1">SUM(G7*C7)</f>
        <v>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</row>
    <row r="8" spans="1:1005" s="5" customFormat="1" ht="57.75" x14ac:dyDescent="0.25">
      <c r="A8" s="26">
        <v>3</v>
      </c>
      <c r="B8" s="11" t="s">
        <v>3</v>
      </c>
      <c r="C8" s="9">
        <v>1</v>
      </c>
      <c r="D8" s="10">
        <v>26800</v>
      </c>
      <c r="E8" s="10">
        <f t="shared" si="0"/>
        <v>26800</v>
      </c>
      <c r="F8" s="33"/>
      <c r="G8" s="34"/>
      <c r="H8" s="35">
        <f t="shared" si="1"/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</row>
    <row r="9" spans="1:1005" s="5" customFormat="1" ht="42.75" x14ac:dyDescent="0.25">
      <c r="A9" s="26">
        <v>4</v>
      </c>
      <c r="B9" s="8" t="s">
        <v>4</v>
      </c>
      <c r="C9" s="9">
        <v>5</v>
      </c>
      <c r="D9" s="10">
        <v>5250</v>
      </c>
      <c r="E9" s="10">
        <f t="shared" si="0"/>
        <v>26250</v>
      </c>
      <c r="F9" s="33"/>
      <c r="G9" s="34"/>
      <c r="H9" s="35">
        <f t="shared" ref="H9:H72" si="2">SUM(G9*C9)</f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</row>
    <row r="10" spans="1:1005" s="5" customFormat="1" ht="42.75" x14ac:dyDescent="0.25">
      <c r="A10" s="26">
        <v>5</v>
      </c>
      <c r="B10" s="8" t="s">
        <v>5</v>
      </c>
      <c r="C10" s="9">
        <v>4</v>
      </c>
      <c r="D10" s="10">
        <v>1820</v>
      </c>
      <c r="E10" s="10">
        <f t="shared" si="0"/>
        <v>7280</v>
      </c>
      <c r="F10" s="33"/>
      <c r="G10" s="34"/>
      <c r="H10" s="35">
        <f t="shared" si="2"/>
        <v>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</row>
    <row r="11" spans="1:1005" s="5" customFormat="1" ht="42.75" x14ac:dyDescent="0.25">
      <c r="A11" s="26">
        <v>6</v>
      </c>
      <c r="B11" s="8" t="s">
        <v>6</v>
      </c>
      <c r="C11" s="9">
        <v>3</v>
      </c>
      <c r="D11" s="10">
        <v>1390</v>
      </c>
      <c r="E11" s="10">
        <f t="shared" si="0"/>
        <v>4170</v>
      </c>
      <c r="F11" s="33"/>
      <c r="G11" s="34"/>
      <c r="H11" s="35">
        <f t="shared" si="2"/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</row>
    <row r="12" spans="1:1005" s="5" customFormat="1" ht="72" x14ac:dyDescent="0.25">
      <c r="A12" s="26">
        <v>7</v>
      </c>
      <c r="B12" s="12" t="s">
        <v>7</v>
      </c>
      <c r="C12" s="9">
        <v>2</v>
      </c>
      <c r="D12" s="10">
        <v>7650</v>
      </c>
      <c r="E12" s="10">
        <f t="shared" si="0"/>
        <v>15300</v>
      </c>
      <c r="F12" s="33"/>
      <c r="G12" s="34"/>
      <c r="H12" s="35">
        <f t="shared" si="2"/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</row>
    <row r="13" spans="1:1005" s="6" customFormat="1" ht="29.25" x14ac:dyDescent="0.25">
      <c r="A13" s="26">
        <v>8</v>
      </c>
      <c r="B13" s="13" t="s">
        <v>8</v>
      </c>
      <c r="C13" s="9">
        <v>2</v>
      </c>
      <c r="D13" s="10">
        <v>1050</v>
      </c>
      <c r="E13" s="10">
        <f t="shared" si="0"/>
        <v>2100</v>
      </c>
      <c r="F13" s="33"/>
      <c r="G13" s="34"/>
      <c r="H13" s="35">
        <f t="shared" si="2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</row>
    <row r="14" spans="1:1005" s="6" customFormat="1" ht="29.25" x14ac:dyDescent="0.25">
      <c r="A14" s="26">
        <v>9</v>
      </c>
      <c r="B14" s="13" t="s">
        <v>9</v>
      </c>
      <c r="C14" s="9">
        <v>1</v>
      </c>
      <c r="D14" s="10">
        <v>1050</v>
      </c>
      <c r="E14" s="10">
        <f t="shared" si="0"/>
        <v>1050</v>
      </c>
      <c r="F14" s="33"/>
      <c r="G14" s="34"/>
      <c r="H14" s="35">
        <f t="shared" si="2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</row>
    <row r="15" spans="1:1005" s="6" customFormat="1" ht="29.25" x14ac:dyDescent="0.25">
      <c r="A15" s="26">
        <v>10</v>
      </c>
      <c r="B15" s="13" t="s">
        <v>10</v>
      </c>
      <c r="C15" s="9">
        <v>2</v>
      </c>
      <c r="D15" s="10">
        <v>1110</v>
      </c>
      <c r="E15" s="10">
        <f t="shared" si="0"/>
        <v>2220</v>
      </c>
      <c r="F15" s="33"/>
      <c r="G15" s="34"/>
      <c r="H15" s="35">
        <f t="shared" si="2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</row>
    <row r="16" spans="1:1005" s="6" customFormat="1" ht="29.25" x14ac:dyDescent="0.25">
      <c r="A16" s="26">
        <v>11</v>
      </c>
      <c r="B16" s="13" t="s">
        <v>11</v>
      </c>
      <c r="C16" s="9">
        <v>1</v>
      </c>
      <c r="D16" s="10">
        <v>1120</v>
      </c>
      <c r="E16" s="10">
        <f t="shared" si="0"/>
        <v>1120</v>
      </c>
      <c r="F16" s="33"/>
      <c r="G16" s="34"/>
      <c r="H16" s="35">
        <f t="shared" si="2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</row>
    <row r="17" spans="1:1005" s="6" customFormat="1" ht="99.75" x14ac:dyDescent="0.25">
      <c r="A17" s="26">
        <v>12</v>
      </c>
      <c r="B17" s="14" t="s">
        <v>12</v>
      </c>
      <c r="C17" s="15">
        <v>1</v>
      </c>
      <c r="D17" s="10">
        <v>2000</v>
      </c>
      <c r="E17" s="10">
        <f t="shared" si="0"/>
        <v>2000</v>
      </c>
      <c r="F17" s="33"/>
      <c r="G17" s="34"/>
      <c r="H17" s="35">
        <f t="shared" si="2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</row>
    <row r="18" spans="1:1005" s="6" customFormat="1" ht="99.75" x14ac:dyDescent="0.25">
      <c r="A18" s="26">
        <v>13</v>
      </c>
      <c r="B18" s="14" t="s">
        <v>13</v>
      </c>
      <c r="C18" s="9">
        <v>1</v>
      </c>
      <c r="D18" s="10">
        <v>2750</v>
      </c>
      <c r="E18" s="10">
        <f t="shared" si="0"/>
        <v>2750</v>
      </c>
      <c r="F18" s="33"/>
      <c r="G18" s="34"/>
      <c r="H18" s="35">
        <f t="shared" si="2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</row>
    <row r="19" spans="1:1005" s="6" customFormat="1" ht="99.75" x14ac:dyDescent="0.25">
      <c r="A19" s="26">
        <v>14</v>
      </c>
      <c r="B19" s="14" t="s">
        <v>14</v>
      </c>
      <c r="C19" s="9">
        <v>1</v>
      </c>
      <c r="D19" s="10">
        <v>2750</v>
      </c>
      <c r="E19" s="10">
        <f t="shared" si="0"/>
        <v>2750</v>
      </c>
      <c r="F19" s="33"/>
      <c r="G19" s="34"/>
      <c r="H19" s="35">
        <f t="shared" si="2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</row>
    <row r="20" spans="1:1005" s="6" customFormat="1" ht="99.75" x14ac:dyDescent="0.25">
      <c r="A20" s="26">
        <v>15</v>
      </c>
      <c r="B20" s="14" t="s">
        <v>15</v>
      </c>
      <c r="C20" s="9">
        <v>1</v>
      </c>
      <c r="D20" s="10">
        <v>2600</v>
      </c>
      <c r="E20" s="10">
        <f t="shared" si="0"/>
        <v>2600</v>
      </c>
      <c r="F20" s="33"/>
      <c r="G20" s="34"/>
      <c r="H20" s="35">
        <f t="shared" si="2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</row>
    <row r="21" spans="1:1005" s="6" customFormat="1" ht="99.75" x14ac:dyDescent="0.25">
      <c r="A21" s="26">
        <v>16</v>
      </c>
      <c r="B21" s="14" t="s">
        <v>16</v>
      </c>
      <c r="C21" s="9">
        <v>1</v>
      </c>
      <c r="D21" s="10">
        <v>2600</v>
      </c>
      <c r="E21" s="10">
        <f t="shared" si="0"/>
        <v>2600</v>
      </c>
      <c r="F21" s="33"/>
      <c r="G21" s="34"/>
      <c r="H21" s="35">
        <f t="shared" si="2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</row>
    <row r="22" spans="1:1005" s="6" customFormat="1" ht="99.75" x14ac:dyDescent="0.25">
      <c r="A22" s="26">
        <v>17</v>
      </c>
      <c r="B22" s="14" t="s">
        <v>17</v>
      </c>
      <c r="C22" s="9">
        <v>1</v>
      </c>
      <c r="D22" s="10">
        <v>4000</v>
      </c>
      <c r="E22" s="10">
        <f t="shared" si="0"/>
        <v>4000</v>
      </c>
      <c r="F22" s="33"/>
      <c r="G22" s="34"/>
      <c r="H22" s="35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</row>
    <row r="23" spans="1:1005" s="6" customFormat="1" ht="99.75" x14ac:dyDescent="0.25">
      <c r="A23" s="26">
        <v>18</v>
      </c>
      <c r="B23" s="14" t="s">
        <v>18</v>
      </c>
      <c r="C23" s="9">
        <v>1</v>
      </c>
      <c r="D23" s="10">
        <v>4600</v>
      </c>
      <c r="E23" s="10">
        <f t="shared" si="0"/>
        <v>4600</v>
      </c>
      <c r="F23" s="33"/>
      <c r="G23" s="34"/>
      <c r="H23" s="35">
        <f t="shared" si="2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</row>
    <row r="24" spans="1:1005" s="6" customFormat="1" ht="99.75" x14ac:dyDescent="0.25">
      <c r="A24" s="26">
        <v>19</v>
      </c>
      <c r="B24" s="14" t="s">
        <v>19</v>
      </c>
      <c r="C24" s="9">
        <v>1</v>
      </c>
      <c r="D24" s="10">
        <v>3200</v>
      </c>
      <c r="E24" s="10">
        <f t="shared" si="0"/>
        <v>3200</v>
      </c>
      <c r="F24" s="33"/>
      <c r="G24" s="34"/>
      <c r="H24" s="35">
        <f t="shared" si="2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</row>
    <row r="25" spans="1:1005" s="6" customFormat="1" ht="99.75" x14ac:dyDescent="0.25">
      <c r="A25" s="26">
        <v>20</v>
      </c>
      <c r="B25" s="14" t="s">
        <v>20</v>
      </c>
      <c r="C25" s="9">
        <v>1</v>
      </c>
      <c r="D25" s="10">
        <v>4400</v>
      </c>
      <c r="E25" s="10">
        <f t="shared" si="0"/>
        <v>4400</v>
      </c>
      <c r="F25" s="33"/>
      <c r="G25" s="34"/>
      <c r="H25" s="35">
        <f t="shared" si="2"/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</row>
    <row r="26" spans="1:1005" s="6" customFormat="1" ht="29.25" x14ac:dyDescent="0.25">
      <c r="A26" s="26">
        <v>21</v>
      </c>
      <c r="B26" s="13" t="s">
        <v>21</v>
      </c>
      <c r="C26" s="9">
        <v>1</v>
      </c>
      <c r="D26" s="10">
        <v>3650</v>
      </c>
      <c r="E26" s="10">
        <f t="shared" si="0"/>
        <v>3650</v>
      </c>
      <c r="F26" s="33"/>
      <c r="G26" s="34"/>
      <c r="H26" s="35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</row>
    <row r="27" spans="1:1005" s="6" customFormat="1" ht="29.25" x14ac:dyDescent="0.25">
      <c r="A27" s="26">
        <v>22</v>
      </c>
      <c r="B27" s="13" t="s">
        <v>22</v>
      </c>
      <c r="C27" s="9">
        <v>1</v>
      </c>
      <c r="D27" s="10">
        <v>2850</v>
      </c>
      <c r="E27" s="10">
        <f t="shared" si="0"/>
        <v>2850</v>
      </c>
      <c r="F27" s="33"/>
      <c r="G27" s="34"/>
      <c r="H27" s="35">
        <f t="shared" si="2"/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</row>
    <row r="28" spans="1:1005" s="6" customFormat="1" ht="72" x14ac:dyDescent="0.25">
      <c r="A28" s="26">
        <v>23</v>
      </c>
      <c r="B28" s="13" t="s">
        <v>23</v>
      </c>
      <c r="C28" s="9">
        <v>10</v>
      </c>
      <c r="D28" s="10">
        <v>3550</v>
      </c>
      <c r="E28" s="10">
        <f t="shared" si="0"/>
        <v>35500</v>
      </c>
      <c r="F28" s="33"/>
      <c r="G28" s="34"/>
      <c r="H28" s="35">
        <f t="shared" si="2"/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</row>
    <row r="29" spans="1:1005" s="6" customFormat="1" ht="72" x14ac:dyDescent="0.25">
      <c r="A29" s="26">
        <v>24</v>
      </c>
      <c r="B29" s="13" t="s">
        <v>24</v>
      </c>
      <c r="C29" s="9">
        <v>10</v>
      </c>
      <c r="D29" s="10">
        <v>3550</v>
      </c>
      <c r="E29" s="10">
        <f t="shared" si="0"/>
        <v>35500</v>
      </c>
      <c r="F29" s="33"/>
      <c r="G29" s="34"/>
      <c r="H29" s="35">
        <f t="shared" si="2"/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</row>
    <row r="30" spans="1:1005" s="6" customFormat="1" ht="86.25" x14ac:dyDescent="0.25">
      <c r="A30" s="26">
        <v>25</v>
      </c>
      <c r="B30" s="13" t="s">
        <v>25</v>
      </c>
      <c r="C30" s="9">
        <v>10</v>
      </c>
      <c r="D30" s="10">
        <v>3550</v>
      </c>
      <c r="E30" s="10">
        <f t="shared" si="0"/>
        <v>35500</v>
      </c>
      <c r="F30" s="33"/>
      <c r="G30" s="34"/>
      <c r="H30" s="35">
        <f t="shared" si="2"/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</row>
    <row r="31" spans="1:1005" s="6" customFormat="1" ht="29.25" x14ac:dyDescent="0.25">
      <c r="A31" s="26">
        <v>26</v>
      </c>
      <c r="B31" s="16" t="s">
        <v>26</v>
      </c>
      <c r="C31" s="9">
        <v>1</v>
      </c>
      <c r="D31" s="10">
        <v>2700</v>
      </c>
      <c r="E31" s="10">
        <f t="shared" si="0"/>
        <v>2700</v>
      </c>
      <c r="F31" s="33"/>
      <c r="G31" s="34"/>
      <c r="H31" s="35">
        <f t="shared" si="2"/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</row>
    <row r="32" spans="1:1005" s="6" customFormat="1" ht="29.25" x14ac:dyDescent="0.25">
      <c r="A32" s="26">
        <v>27</v>
      </c>
      <c r="B32" s="16" t="s">
        <v>27</v>
      </c>
      <c r="C32" s="9">
        <v>1</v>
      </c>
      <c r="D32" s="10">
        <v>2700</v>
      </c>
      <c r="E32" s="10">
        <f t="shared" si="0"/>
        <v>2700</v>
      </c>
      <c r="F32" s="33"/>
      <c r="G32" s="34"/>
      <c r="H32" s="35">
        <f t="shared" si="2"/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</row>
    <row r="33" spans="1:1005" s="6" customFormat="1" ht="29.25" x14ac:dyDescent="0.25">
      <c r="A33" s="26">
        <v>28</v>
      </c>
      <c r="B33" s="16" t="s">
        <v>28</v>
      </c>
      <c r="C33" s="9">
        <v>1</v>
      </c>
      <c r="D33" s="10">
        <v>2700</v>
      </c>
      <c r="E33" s="10">
        <f t="shared" si="0"/>
        <v>2700</v>
      </c>
      <c r="F33" s="33"/>
      <c r="G33" s="34"/>
      <c r="H33" s="35">
        <f t="shared" si="2"/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</row>
    <row r="34" spans="1:1005" s="6" customFormat="1" ht="57.75" x14ac:dyDescent="0.25">
      <c r="A34" s="26">
        <v>29</v>
      </c>
      <c r="B34" s="13" t="s">
        <v>29</v>
      </c>
      <c r="C34" s="9">
        <v>5</v>
      </c>
      <c r="D34" s="10">
        <v>4200</v>
      </c>
      <c r="E34" s="10">
        <f t="shared" si="0"/>
        <v>21000</v>
      </c>
      <c r="F34" s="33"/>
      <c r="G34" s="34"/>
      <c r="H34" s="35">
        <f t="shared" si="2"/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</row>
    <row r="35" spans="1:1005" s="6" customFormat="1" ht="128.25" x14ac:dyDescent="0.25">
      <c r="A35" s="26">
        <v>30</v>
      </c>
      <c r="B35" s="17" t="s">
        <v>30</v>
      </c>
      <c r="C35" s="9">
        <v>5</v>
      </c>
      <c r="D35" s="10">
        <v>8600</v>
      </c>
      <c r="E35" s="10">
        <f t="shared" si="0"/>
        <v>43000</v>
      </c>
      <c r="F35" s="33"/>
      <c r="G35" s="34"/>
      <c r="H35" s="35">
        <f t="shared" si="2"/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</row>
    <row r="36" spans="1:1005" s="6" customFormat="1" ht="128.25" x14ac:dyDescent="0.25">
      <c r="A36" s="26">
        <v>31</v>
      </c>
      <c r="B36" s="17" t="s">
        <v>31</v>
      </c>
      <c r="C36" s="9">
        <v>2</v>
      </c>
      <c r="D36" s="10">
        <v>8600</v>
      </c>
      <c r="E36" s="10">
        <f t="shared" si="0"/>
        <v>17200</v>
      </c>
      <c r="F36" s="33"/>
      <c r="G36" s="34"/>
      <c r="H36" s="35">
        <f t="shared" si="2"/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</row>
    <row r="37" spans="1:1005" s="6" customFormat="1" ht="128.25" x14ac:dyDescent="0.25">
      <c r="A37" s="26">
        <v>32</v>
      </c>
      <c r="B37" s="17" t="s">
        <v>32</v>
      </c>
      <c r="C37" s="9">
        <v>4</v>
      </c>
      <c r="D37" s="10">
        <v>7900</v>
      </c>
      <c r="E37" s="10">
        <f t="shared" si="0"/>
        <v>31600</v>
      </c>
      <c r="F37" s="33"/>
      <c r="G37" s="34"/>
      <c r="H37" s="35">
        <f t="shared" si="2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</row>
    <row r="38" spans="1:1005" s="6" customFormat="1" ht="128.25" x14ac:dyDescent="0.25">
      <c r="A38" s="26">
        <v>33</v>
      </c>
      <c r="B38" s="17" t="s">
        <v>33</v>
      </c>
      <c r="C38" s="9">
        <v>2</v>
      </c>
      <c r="D38" s="10">
        <v>7900</v>
      </c>
      <c r="E38" s="10">
        <f t="shared" si="0"/>
        <v>15800</v>
      </c>
      <c r="F38" s="33"/>
      <c r="G38" s="34"/>
      <c r="H38" s="35">
        <f t="shared" si="2"/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</row>
    <row r="39" spans="1:1005" s="6" customFormat="1" ht="71.25" x14ac:dyDescent="0.25">
      <c r="A39" s="26">
        <v>34</v>
      </c>
      <c r="B39" s="17" t="s">
        <v>34</v>
      </c>
      <c r="C39" s="9">
        <v>1</v>
      </c>
      <c r="D39" s="10">
        <v>5100</v>
      </c>
      <c r="E39" s="10">
        <f t="shared" si="0"/>
        <v>5100</v>
      </c>
      <c r="F39" s="33"/>
      <c r="G39" s="34"/>
      <c r="H39" s="35">
        <f t="shared" si="2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</row>
    <row r="40" spans="1:1005" s="6" customFormat="1" ht="71.25" x14ac:dyDescent="0.25">
      <c r="A40" s="26">
        <v>35</v>
      </c>
      <c r="B40" s="17" t="s">
        <v>35</v>
      </c>
      <c r="C40" s="9">
        <v>1</v>
      </c>
      <c r="D40" s="10">
        <v>5100</v>
      </c>
      <c r="E40" s="10">
        <f t="shared" si="0"/>
        <v>5100</v>
      </c>
      <c r="F40" s="33"/>
      <c r="G40" s="34"/>
      <c r="H40" s="35">
        <f t="shared" si="2"/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</row>
    <row r="41" spans="1:1005" s="6" customFormat="1" ht="71.25" x14ac:dyDescent="0.25">
      <c r="A41" s="26">
        <v>36</v>
      </c>
      <c r="B41" s="17" t="s">
        <v>36</v>
      </c>
      <c r="C41" s="9">
        <v>1</v>
      </c>
      <c r="D41" s="10">
        <v>5100</v>
      </c>
      <c r="E41" s="10">
        <f t="shared" si="0"/>
        <v>5100</v>
      </c>
      <c r="F41" s="33"/>
      <c r="G41" s="34"/>
      <c r="H41" s="35">
        <f t="shared" si="2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</row>
    <row r="42" spans="1:1005" s="6" customFormat="1" ht="85.5" x14ac:dyDescent="0.25">
      <c r="A42" s="26">
        <v>37</v>
      </c>
      <c r="B42" s="17" t="s">
        <v>37</v>
      </c>
      <c r="C42" s="9">
        <v>1</v>
      </c>
      <c r="D42" s="10">
        <v>4700</v>
      </c>
      <c r="E42" s="10">
        <f t="shared" ref="E42:E60" si="3">C42*D42</f>
        <v>4700</v>
      </c>
      <c r="F42" s="33"/>
      <c r="G42" s="34"/>
      <c r="H42" s="35">
        <f t="shared" si="2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</row>
    <row r="43" spans="1:1005" s="6" customFormat="1" ht="71.25" x14ac:dyDescent="0.25">
      <c r="A43" s="26">
        <v>38</v>
      </c>
      <c r="B43" s="17" t="s">
        <v>38</v>
      </c>
      <c r="C43" s="9">
        <v>1</v>
      </c>
      <c r="D43" s="10">
        <v>5050</v>
      </c>
      <c r="E43" s="10">
        <f t="shared" si="3"/>
        <v>5050</v>
      </c>
      <c r="F43" s="33"/>
      <c r="G43" s="34"/>
      <c r="H43" s="35">
        <f t="shared" si="2"/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</row>
    <row r="44" spans="1:1005" s="6" customFormat="1" ht="71.25" x14ac:dyDescent="0.25">
      <c r="A44" s="26">
        <v>39</v>
      </c>
      <c r="B44" s="17" t="s">
        <v>39</v>
      </c>
      <c r="C44" s="9">
        <v>1</v>
      </c>
      <c r="D44" s="10">
        <v>5050</v>
      </c>
      <c r="E44" s="10">
        <f t="shared" si="3"/>
        <v>5050</v>
      </c>
      <c r="F44" s="33"/>
      <c r="G44" s="34"/>
      <c r="H44" s="35">
        <f t="shared" si="2"/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</row>
    <row r="45" spans="1:1005" s="6" customFormat="1" ht="28.5" x14ac:dyDescent="0.25">
      <c r="A45" s="26">
        <v>40</v>
      </c>
      <c r="B45" s="18" t="s">
        <v>40</v>
      </c>
      <c r="C45" s="9">
        <v>1</v>
      </c>
      <c r="D45" s="10">
        <v>4900</v>
      </c>
      <c r="E45" s="10">
        <f t="shared" si="3"/>
        <v>4900</v>
      </c>
      <c r="F45" s="33"/>
      <c r="G45" s="34"/>
      <c r="H45" s="35">
        <f t="shared" si="2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</row>
    <row r="46" spans="1:1005" s="6" customFormat="1" ht="28.5" x14ac:dyDescent="0.25">
      <c r="A46" s="26">
        <v>41</v>
      </c>
      <c r="B46" s="18" t="s">
        <v>41</v>
      </c>
      <c r="C46" s="9">
        <v>1</v>
      </c>
      <c r="D46" s="10">
        <v>4300</v>
      </c>
      <c r="E46" s="10">
        <f t="shared" si="3"/>
        <v>4300</v>
      </c>
      <c r="F46" s="33"/>
      <c r="G46" s="34"/>
      <c r="H46" s="35">
        <f t="shared" si="2"/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</row>
    <row r="47" spans="1:1005" s="6" customFormat="1" ht="42.75" x14ac:dyDescent="0.25">
      <c r="A47" s="26">
        <v>42</v>
      </c>
      <c r="B47" s="18" t="s">
        <v>42</v>
      </c>
      <c r="C47" s="9">
        <v>1</v>
      </c>
      <c r="D47" s="10">
        <v>14300</v>
      </c>
      <c r="E47" s="10">
        <f t="shared" si="3"/>
        <v>14300</v>
      </c>
      <c r="F47" s="33"/>
      <c r="G47" s="34"/>
      <c r="H47" s="35">
        <f t="shared" si="2"/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</row>
    <row r="48" spans="1:1005" s="6" customFormat="1" ht="28.5" x14ac:dyDescent="0.25">
      <c r="A48" s="26">
        <v>43</v>
      </c>
      <c r="B48" s="18" t="s">
        <v>43</v>
      </c>
      <c r="C48" s="9">
        <v>1</v>
      </c>
      <c r="D48" s="10">
        <v>14300</v>
      </c>
      <c r="E48" s="10">
        <f t="shared" si="3"/>
        <v>14300</v>
      </c>
      <c r="F48" s="33"/>
      <c r="G48" s="34"/>
      <c r="H48" s="35">
        <f t="shared" si="2"/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</row>
    <row r="49" spans="1:1005" s="6" customFormat="1" ht="28.5" x14ac:dyDescent="0.25">
      <c r="A49" s="26">
        <v>44</v>
      </c>
      <c r="B49" s="18" t="s">
        <v>44</v>
      </c>
      <c r="C49" s="9">
        <v>1</v>
      </c>
      <c r="D49" s="10">
        <v>14900</v>
      </c>
      <c r="E49" s="10">
        <f t="shared" si="3"/>
        <v>14900</v>
      </c>
      <c r="F49" s="33"/>
      <c r="G49" s="34"/>
      <c r="H49" s="35">
        <f t="shared" si="2"/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</row>
    <row r="50" spans="1:1005" s="6" customFormat="1" ht="57.75" x14ac:dyDescent="0.25">
      <c r="A50" s="26">
        <v>45</v>
      </c>
      <c r="B50" s="13" t="s">
        <v>45</v>
      </c>
      <c r="C50" s="9">
        <v>3</v>
      </c>
      <c r="D50" s="10">
        <v>31600</v>
      </c>
      <c r="E50" s="10">
        <f t="shared" si="3"/>
        <v>94800</v>
      </c>
      <c r="F50" s="33"/>
      <c r="G50" s="34"/>
      <c r="H50" s="35">
        <f t="shared" si="2"/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</row>
    <row r="51" spans="1:1005" s="6" customFormat="1" ht="57.75" x14ac:dyDescent="0.25">
      <c r="A51" s="26">
        <v>46</v>
      </c>
      <c r="B51" s="13" t="s">
        <v>46</v>
      </c>
      <c r="C51" s="9">
        <v>6</v>
      </c>
      <c r="D51" s="10">
        <v>640</v>
      </c>
      <c r="E51" s="10">
        <f t="shared" si="3"/>
        <v>3840</v>
      </c>
      <c r="F51" s="33"/>
      <c r="G51" s="34"/>
      <c r="H51" s="35">
        <f t="shared" si="2"/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</row>
    <row r="52" spans="1:1005" s="6" customFormat="1" ht="57.75" x14ac:dyDescent="0.25">
      <c r="A52" s="26">
        <v>47</v>
      </c>
      <c r="B52" s="13" t="s">
        <v>47</v>
      </c>
      <c r="C52" s="15">
        <v>2</v>
      </c>
      <c r="D52" s="10">
        <v>29700</v>
      </c>
      <c r="E52" s="10">
        <f t="shared" si="3"/>
        <v>59400</v>
      </c>
      <c r="F52" s="33"/>
      <c r="G52" s="34"/>
      <c r="H52" s="35">
        <f t="shared" si="2"/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</row>
    <row r="53" spans="1:1005" s="6" customFormat="1" ht="72" x14ac:dyDescent="0.25">
      <c r="A53" s="26">
        <v>48</v>
      </c>
      <c r="B53" s="16" t="s">
        <v>48</v>
      </c>
      <c r="C53" s="9">
        <v>1</v>
      </c>
      <c r="D53" s="10">
        <v>1350</v>
      </c>
      <c r="E53" s="10">
        <f t="shared" si="3"/>
        <v>1350</v>
      </c>
      <c r="F53" s="33"/>
      <c r="G53" s="34"/>
      <c r="H53" s="35">
        <f t="shared" si="2"/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</row>
    <row r="54" spans="1:1005" s="6" customFormat="1" ht="72" x14ac:dyDescent="0.25">
      <c r="A54" s="26">
        <v>49</v>
      </c>
      <c r="B54" s="16" t="s">
        <v>49</v>
      </c>
      <c r="C54" s="9">
        <v>1</v>
      </c>
      <c r="D54" s="10">
        <v>1350</v>
      </c>
      <c r="E54" s="10">
        <f t="shared" si="3"/>
        <v>1350</v>
      </c>
      <c r="F54" s="33"/>
      <c r="G54" s="34"/>
      <c r="H54" s="35">
        <f t="shared" si="2"/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</row>
    <row r="55" spans="1:1005" s="6" customFormat="1" ht="72" x14ac:dyDescent="0.25">
      <c r="A55" s="26">
        <v>50</v>
      </c>
      <c r="B55" s="16" t="s">
        <v>50</v>
      </c>
      <c r="C55" s="9">
        <v>1</v>
      </c>
      <c r="D55" s="10">
        <v>1350</v>
      </c>
      <c r="E55" s="10">
        <f t="shared" si="3"/>
        <v>1350</v>
      </c>
      <c r="F55" s="33"/>
      <c r="G55" s="34"/>
      <c r="H55" s="35">
        <f t="shared" si="2"/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</row>
    <row r="56" spans="1:1005" s="6" customFormat="1" ht="72" x14ac:dyDescent="0.25">
      <c r="A56" s="26">
        <v>51</v>
      </c>
      <c r="B56" s="16" t="s">
        <v>51</v>
      </c>
      <c r="C56" s="9">
        <v>1</v>
      </c>
      <c r="D56" s="10">
        <v>1350</v>
      </c>
      <c r="E56" s="10">
        <f t="shared" si="3"/>
        <v>1350</v>
      </c>
      <c r="F56" s="33"/>
      <c r="G56" s="34"/>
      <c r="H56" s="35">
        <f t="shared" si="2"/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</row>
    <row r="57" spans="1:1005" s="6" customFormat="1" ht="72" x14ac:dyDescent="0.25">
      <c r="A57" s="26">
        <v>52</v>
      </c>
      <c r="B57" s="16" t="s">
        <v>52</v>
      </c>
      <c r="C57" s="9">
        <v>2</v>
      </c>
      <c r="D57" s="10">
        <v>1975</v>
      </c>
      <c r="E57" s="10">
        <f t="shared" si="3"/>
        <v>3950</v>
      </c>
      <c r="F57" s="33"/>
      <c r="G57" s="34"/>
      <c r="H57" s="35">
        <f t="shared" si="2"/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</row>
    <row r="58" spans="1:1005" s="6" customFormat="1" ht="72" x14ac:dyDescent="0.25">
      <c r="A58" s="26">
        <v>53</v>
      </c>
      <c r="B58" s="16" t="s">
        <v>53</v>
      </c>
      <c r="C58" s="9">
        <v>1</v>
      </c>
      <c r="D58" s="10">
        <v>1970</v>
      </c>
      <c r="E58" s="10">
        <f t="shared" si="3"/>
        <v>1970</v>
      </c>
      <c r="F58" s="33"/>
      <c r="G58" s="34"/>
      <c r="H58" s="35">
        <f t="shared" si="2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</row>
    <row r="59" spans="1:1005" s="6" customFormat="1" ht="72" x14ac:dyDescent="0.25">
      <c r="A59" s="26">
        <v>54</v>
      </c>
      <c r="B59" s="16" t="s">
        <v>54</v>
      </c>
      <c r="C59" s="9">
        <v>2</v>
      </c>
      <c r="D59" s="10">
        <v>1890</v>
      </c>
      <c r="E59" s="10">
        <f t="shared" si="3"/>
        <v>3780</v>
      </c>
      <c r="F59" s="33"/>
      <c r="G59" s="34"/>
      <c r="H59" s="35">
        <f t="shared" si="2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</row>
    <row r="60" spans="1:1005" s="6" customFormat="1" ht="72" x14ac:dyDescent="0.25">
      <c r="A60" s="26">
        <v>55</v>
      </c>
      <c r="B60" s="16" t="s">
        <v>55</v>
      </c>
      <c r="C60" s="9">
        <v>1</v>
      </c>
      <c r="D60" s="10">
        <v>1890</v>
      </c>
      <c r="E60" s="10">
        <f t="shared" si="3"/>
        <v>1890</v>
      </c>
      <c r="F60" s="33"/>
      <c r="G60" s="34"/>
      <c r="H60" s="35">
        <f t="shared" si="2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</row>
    <row r="61" spans="1:1005" s="6" customFormat="1" ht="72" x14ac:dyDescent="0.25">
      <c r="A61" s="26">
        <v>56</v>
      </c>
      <c r="B61" s="16" t="s">
        <v>56</v>
      </c>
      <c r="C61" s="9">
        <v>1</v>
      </c>
      <c r="D61" s="10">
        <v>1890</v>
      </c>
      <c r="E61" s="10">
        <f t="shared" ref="E61:E99" si="4">C61*D61</f>
        <v>1890</v>
      </c>
      <c r="F61" s="33"/>
      <c r="G61" s="34"/>
      <c r="H61" s="35">
        <f t="shared" si="2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</row>
    <row r="62" spans="1:1005" s="6" customFormat="1" ht="72" x14ac:dyDescent="0.25">
      <c r="A62" s="26">
        <v>57</v>
      </c>
      <c r="B62" s="16" t="s">
        <v>57</v>
      </c>
      <c r="C62" s="9">
        <v>1</v>
      </c>
      <c r="D62" s="10">
        <v>1890</v>
      </c>
      <c r="E62" s="10">
        <f t="shared" si="4"/>
        <v>1890</v>
      </c>
      <c r="F62" s="33"/>
      <c r="G62" s="34"/>
      <c r="H62" s="35">
        <f t="shared" si="2"/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</row>
    <row r="63" spans="1:1005" s="6" customFormat="1" ht="72" x14ac:dyDescent="0.25">
      <c r="A63" s="26">
        <v>58</v>
      </c>
      <c r="B63" s="16" t="s">
        <v>58</v>
      </c>
      <c r="C63" s="9">
        <v>2</v>
      </c>
      <c r="D63" s="10">
        <v>1890</v>
      </c>
      <c r="E63" s="10">
        <f t="shared" si="4"/>
        <v>3780</v>
      </c>
      <c r="F63" s="33"/>
      <c r="G63" s="34"/>
      <c r="H63" s="35">
        <f t="shared" si="2"/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</row>
    <row r="64" spans="1:1005" s="6" customFormat="1" ht="72" x14ac:dyDescent="0.25">
      <c r="A64" s="26">
        <v>59</v>
      </c>
      <c r="B64" s="16" t="s">
        <v>59</v>
      </c>
      <c r="C64" s="9">
        <v>2</v>
      </c>
      <c r="D64" s="10">
        <v>1890</v>
      </c>
      <c r="E64" s="10">
        <f t="shared" si="4"/>
        <v>3780</v>
      </c>
      <c r="F64" s="33"/>
      <c r="G64" s="34"/>
      <c r="H64" s="35">
        <f t="shared" si="2"/>
        <v>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</row>
    <row r="65" spans="1:1005" s="6" customFormat="1" ht="42.75" x14ac:dyDescent="0.25">
      <c r="A65" s="26">
        <v>60</v>
      </c>
      <c r="B65" s="17" t="s">
        <v>60</v>
      </c>
      <c r="C65" s="9">
        <v>4</v>
      </c>
      <c r="D65" s="10">
        <v>3650</v>
      </c>
      <c r="E65" s="10">
        <f t="shared" si="4"/>
        <v>14600</v>
      </c>
      <c r="F65" s="33"/>
      <c r="G65" s="34"/>
      <c r="H65" s="35">
        <f t="shared" si="2"/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</row>
    <row r="66" spans="1:1005" s="6" customFormat="1" ht="43.5" x14ac:dyDescent="0.25">
      <c r="A66" s="26">
        <v>61</v>
      </c>
      <c r="B66" s="16" t="s">
        <v>61</v>
      </c>
      <c r="C66" s="9">
        <v>1</v>
      </c>
      <c r="D66" s="10">
        <v>2900</v>
      </c>
      <c r="E66" s="10">
        <f t="shared" si="4"/>
        <v>2900</v>
      </c>
      <c r="F66" s="33"/>
      <c r="G66" s="34"/>
      <c r="H66" s="35">
        <f t="shared" si="2"/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</row>
    <row r="67" spans="1:1005" s="6" customFormat="1" ht="43.5" x14ac:dyDescent="0.25">
      <c r="A67" s="26">
        <v>62</v>
      </c>
      <c r="B67" s="16" t="s">
        <v>62</v>
      </c>
      <c r="C67" s="9">
        <v>1</v>
      </c>
      <c r="D67" s="10">
        <v>2200</v>
      </c>
      <c r="E67" s="10">
        <f t="shared" si="4"/>
        <v>2200</v>
      </c>
      <c r="F67" s="33"/>
      <c r="G67" s="34"/>
      <c r="H67" s="35">
        <f t="shared" si="2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</row>
    <row r="68" spans="1:1005" s="6" customFormat="1" ht="43.5" x14ac:dyDescent="0.25">
      <c r="A68" s="26">
        <v>63</v>
      </c>
      <c r="B68" s="16" t="s">
        <v>63</v>
      </c>
      <c r="C68" s="9">
        <v>1</v>
      </c>
      <c r="D68" s="10">
        <v>2200</v>
      </c>
      <c r="E68" s="10">
        <f t="shared" si="4"/>
        <v>2200</v>
      </c>
      <c r="F68" s="33"/>
      <c r="G68" s="34"/>
      <c r="H68" s="35">
        <f t="shared" si="2"/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  <c r="AFN68" s="1"/>
      <c r="AFO68" s="1"/>
      <c r="AFP68" s="1"/>
      <c r="AFQ68" s="1"/>
      <c r="AFR68" s="1"/>
      <c r="AFS68" s="1"/>
      <c r="AFT68" s="1"/>
      <c r="AFU68" s="1"/>
      <c r="AFV68" s="1"/>
      <c r="AFW68" s="1"/>
      <c r="AFX68" s="1"/>
      <c r="AFY68" s="1"/>
      <c r="AFZ68" s="1"/>
      <c r="AGA68" s="1"/>
      <c r="AGB68" s="1"/>
      <c r="AGC68" s="1"/>
      <c r="AGD68" s="1"/>
      <c r="AGE68" s="1"/>
      <c r="AGF68" s="1"/>
      <c r="AGG68" s="1"/>
      <c r="AGH68" s="1"/>
      <c r="AGI68" s="1"/>
      <c r="AGJ68" s="1"/>
      <c r="AGK68" s="1"/>
      <c r="AGL68" s="1"/>
      <c r="AGM68" s="1"/>
      <c r="AGN68" s="1"/>
      <c r="AGO68" s="1"/>
      <c r="AGP68" s="1"/>
      <c r="AGQ68" s="1"/>
      <c r="AGR68" s="1"/>
      <c r="AGS68" s="1"/>
      <c r="AGT68" s="1"/>
      <c r="AGU68" s="1"/>
      <c r="AGV68" s="1"/>
      <c r="AGW68" s="1"/>
      <c r="AGX68" s="1"/>
      <c r="AGY68" s="1"/>
      <c r="AGZ68" s="1"/>
      <c r="AHA68" s="1"/>
      <c r="AHB68" s="1"/>
      <c r="AHC68" s="1"/>
      <c r="AHD68" s="1"/>
      <c r="AHE68" s="1"/>
      <c r="AHF68" s="1"/>
      <c r="AHG68" s="1"/>
      <c r="AHH68" s="1"/>
      <c r="AHI68" s="1"/>
      <c r="AHJ68" s="1"/>
      <c r="AHK68" s="1"/>
      <c r="AHL68" s="1"/>
      <c r="AHM68" s="1"/>
      <c r="AHN68" s="1"/>
      <c r="AHO68" s="1"/>
      <c r="AHP68" s="1"/>
      <c r="AHQ68" s="1"/>
      <c r="AHR68" s="1"/>
      <c r="AHS68" s="1"/>
      <c r="AHT68" s="1"/>
      <c r="AHU68" s="1"/>
      <c r="AHV68" s="1"/>
      <c r="AHW68" s="1"/>
      <c r="AHX68" s="1"/>
      <c r="AHY68" s="1"/>
      <c r="AHZ68" s="1"/>
      <c r="AIA68" s="1"/>
      <c r="AIB68" s="1"/>
      <c r="AIC68" s="1"/>
      <c r="AID68" s="1"/>
      <c r="AIE68" s="1"/>
      <c r="AIF68" s="1"/>
      <c r="AIG68" s="1"/>
      <c r="AIH68" s="1"/>
      <c r="AII68" s="1"/>
      <c r="AIJ68" s="1"/>
      <c r="AIK68" s="1"/>
      <c r="AIL68" s="1"/>
      <c r="AIM68" s="1"/>
      <c r="AIN68" s="1"/>
      <c r="AIO68" s="1"/>
      <c r="AIP68" s="1"/>
      <c r="AIQ68" s="1"/>
      <c r="AIR68" s="1"/>
      <c r="AIS68" s="1"/>
      <c r="AIT68" s="1"/>
      <c r="AIU68" s="1"/>
      <c r="AIV68" s="1"/>
      <c r="AIW68" s="1"/>
      <c r="AIX68" s="1"/>
      <c r="AIY68" s="1"/>
      <c r="AIZ68" s="1"/>
      <c r="AJA68" s="1"/>
      <c r="AJB68" s="1"/>
      <c r="AJC68" s="1"/>
      <c r="AJD68" s="1"/>
      <c r="AJE68" s="1"/>
      <c r="AJF68" s="1"/>
      <c r="AJG68" s="1"/>
      <c r="AJH68" s="1"/>
      <c r="AJI68" s="1"/>
      <c r="AJJ68" s="1"/>
      <c r="AJK68" s="1"/>
      <c r="AJL68" s="1"/>
      <c r="AJM68" s="1"/>
      <c r="AJN68" s="1"/>
      <c r="AJO68" s="1"/>
      <c r="AJP68" s="1"/>
      <c r="AJQ68" s="1"/>
      <c r="AJR68" s="1"/>
      <c r="AJS68" s="1"/>
      <c r="AJT68" s="1"/>
      <c r="AJU68" s="1"/>
      <c r="AJV68" s="1"/>
      <c r="AJW68" s="1"/>
      <c r="AJX68" s="1"/>
      <c r="AJY68" s="1"/>
      <c r="AJZ68" s="1"/>
      <c r="AKA68" s="1"/>
      <c r="AKB68" s="1"/>
      <c r="AKC68" s="1"/>
      <c r="AKD68" s="1"/>
      <c r="AKE68" s="1"/>
      <c r="AKF68" s="1"/>
      <c r="AKG68" s="1"/>
      <c r="AKH68" s="1"/>
      <c r="AKI68" s="1"/>
      <c r="AKJ68" s="1"/>
      <c r="AKK68" s="1"/>
      <c r="AKL68" s="1"/>
      <c r="AKM68" s="1"/>
      <c r="AKN68" s="1"/>
      <c r="AKO68" s="1"/>
      <c r="AKP68" s="1"/>
      <c r="AKQ68" s="1"/>
      <c r="AKR68" s="1"/>
      <c r="AKS68" s="1"/>
      <c r="AKT68" s="1"/>
      <c r="AKU68" s="1"/>
      <c r="AKV68" s="1"/>
      <c r="AKW68" s="1"/>
      <c r="AKX68" s="1"/>
      <c r="AKY68" s="1"/>
      <c r="AKZ68" s="1"/>
      <c r="ALA68" s="1"/>
      <c r="ALB68" s="1"/>
      <c r="ALC68" s="1"/>
      <c r="ALD68" s="1"/>
      <c r="ALE68" s="1"/>
      <c r="ALF68" s="1"/>
      <c r="ALG68" s="1"/>
      <c r="ALH68" s="1"/>
      <c r="ALI68" s="1"/>
      <c r="ALJ68" s="1"/>
      <c r="ALK68" s="1"/>
      <c r="ALL68" s="1"/>
      <c r="ALM68" s="1"/>
      <c r="ALN68" s="1"/>
      <c r="ALO68" s="1"/>
      <c r="ALP68" s="1"/>
      <c r="ALQ68" s="1"/>
    </row>
    <row r="69" spans="1:1005" s="6" customFormat="1" ht="43.5" x14ac:dyDescent="0.25">
      <c r="A69" s="26">
        <v>64</v>
      </c>
      <c r="B69" s="16" t="s">
        <v>64</v>
      </c>
      <c r="C69" s="9">
        <v>1</v>
      </c>
      <c r="D69" s="10">
        <v>2200</v>
      </c>
      <c r="E69" s="10">
        <f t="shared" si="4"/>
        <v>2200</v>
      </c>
      <c r="F69" s="33"/>
      <c r="G69" s="34"/>
      <c r="H69" s="35">
        <f t="shared" si="2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</row>
    <row r="70" spans="1:1005" s="6" customFormat="1" ht="43.5" x14ac:dyDescent="0.25">
      <c r="A70" s="26">
        <v>65</v>
      </c>
      <c r="B70" s="13" t="s">
        <v>65</v>
      </c>
      <c r="C70" s="9">
        <v>5</v>
      </c>
      <c r="D70" s="10">
        <v>3750</v>
      </c>
      <c r="E70" s="10">
        <f t="shared" si="4"/>
        <v>18750</v>
      </c>
      <c r="F70" s="33"/>
      <c r="G70" s="34"/>
      <c r="H70" s="35">
        <f t="shared" si="2"/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</row>
    <row r="71" spans="1:1005" s="6" customFormat="1" ht="29.25" x14ac:dyDescent="0.25">
      <c r="A71" s="26">
        <v>66</v>
      </c>
      <c r="B71" s="16" t="s">
        <v>66</v>
      </c>
      <c r="C71" s="9">
        <v>1</v>
      </c>
      <c r="D71" s="10">
        <v>2650</v>
      </c>
      <c r="E71" s="10">
        <f t="shared" si="4"/>
        <v>2650</v>
      </c>
      <c r="F71" s="33"/>
      <c r="G71" s="34"/>
      <c r="H71" s="35">
        <f t="shared" si="2"/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</row>
    <row r="72" spans="1:1005" s="6" customFormat="1" ht="43.5" x14ac:dyDescent="0.25">
      <c r="A72" s="26">
        <v>67</v>
      </c>
      <c r="B72" s="16" t="s">
        <v>67</v>
      </c>
      <c r="C72" s="9">
        <v>3</v>
      </c>
      <c r="D72" s="10">
        <v>3200</v>
      </c>
      <c r="E72" s="10">
        <f t="shared" si="4"/>
        <v>9600</v>
      </c>
      <c r="F72" s="33"/>
      <c r="G72" s="34"/>
      <c r="H72" s="35">
        <f t="shared" si="2"/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</row>
    <row r="73" spans="1:1005" s="6" customFormat="1" ht="43.5" x14ac:dyDescent="0.25">
      <c r="A73" s="26">
        <v>68</v>
      </c>
      <c r="B73" s="16" t="s">
        <v>68</v>
      </c>
      <c r="C73" s="9">
        <v>1</v>
      </c>
      <c r="D73" s="10">
        <v>3200</v>
      </c>
      <c r="E73" s="10">
        <f t="shared" si="4"/>
        <v>3200</v>
      </c>
      <c r="F73" s="33"/>
      <c r="G73" s="34"/>
      <c r="H73" s="35">
        <f t="shared" ref="H73:H99" si="5">SUM(G73*C73)</f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</row>
    <row r="74" spans="1:1005" s="6" customFormat="1" ht="43.5" x14ac:dyDescent="0.25">
      <c r="A74" s="26">
        <v>69</v>
      </c>
      <c r="B74" s="16" t="s">
        <v>69</v>
      </c>
      <c r="C74" s="9">
        <v>1</v>
      </c>
      <c r="D74" s="10">
        <v>3200</v>
      </c>
      <c r="E74" s="10">
        <f t="shared" si="4"/>
        <v>3200</v>
      </c>
      <c r="F74" s="33"/>
      <c r="G74" s="34"/>
      <c r="H74" s="35">
        <f t="shared" si="5"/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</row>
    <row r="75" spans="1:1005" s="6" customFormat="1" ht="42.75" x14ac:dyDescent="0.25">
      <c r="A75" s="26">
        <v>70</v>
      </c>
      <c r="B75" s="8" t="s">
        <v>70</v>
      </c>
      <c r="C75" s="9">
        <v>2</v>
      </c>
      <c r="D75" s="10">
        <v>2400</v>
      </c>
      <c r="E75" s="10">
        <f t="shared" si="4"/>
        <v>4800</v>
      </c>
      <c r="F75" s="33"/>
      <c r="G75" s="34"/>
      <c r="H75" s="35">
        <f t="shared" si="5"/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</row>
    <row r="76" spans="1:1005" s="6" customFormat="1" ht="43.5" x14ac:dyDescent="0.25">
      <c r="A76" s="26">
        <v>71</v>
      </c>
      <c r="B76" s="16" t="s">
        <v>71</v>
      </c>
      <c r="C76" s="9">
        <v>5</v>
      </c>
      <c r="D76" s="10">
        <v>11280</v>
      </c>
      <c r="E76" s="10">
        <f t="shared" si="4"/>
        <v>56400</v>
      </c>
      <c r="F76" s="33"/>
      <c r="G76" s="34"/>
      <c r="H76" s="35">
        <f t="shared" si="5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</row>
    <row r="77" spans="1:1005" s="6" customFormat="1" ht="57.75" x14ac:dyDescent="0.25">
      <c r="A77" s="26">
        <v>72</v>
      </c>
      <c r="B77" s="16" t="s">
        <v>72</v>
      </c>
      <c r="C77" s="9">
        <v>2</v>
      </c>
      <c r="D77" s="10">
        <v>11280</v>
      </c>
      <c r="E77" s="10">
        <f t="shared" si="4"/>
        <v>22560</v>
      </c>
      <c r="F77" s="33"/>
      <c r="G77" s="34"/>
      <c r="H77" s="35">
        <f t="shared" si="5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</row>
    <row r="78" spans="1:1005" s="6" customFormat="1" ht="43.5" x14ac:dyDescent="0.25">
      <c r="A78" s="26">
        <v>73</v>
      </c>
      <c r="B78" s="16" t="s">
        <v>73</v>
      </c>
      <c r="C78" s="9">
        <v>2</v>
      </c>
      <c r="D78" s="10">
        <v>11280</v>
      </c>
      <c r="E78" s="10">
        <f t="shared" si="4"/>
        <v>22560</v>
      </c>
      <c r="F78" s="33"/>
      <c r="G78" s="34"/>
      <c r="H78" s="35">
        <f t="shared" si="5"/>
        <v>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</row>
    <row r="79" spans="1:1005" s="6" customFormat="1" ht="43.5" x14ac:dyDescent="0.25">
      <c r="A79" s="26">
        <v>74</v>
      </c>
      <c r="B79" s="16" t="s">
        <v>74</v>
      </c>
      <c r="C79" s="9">
        <v>2</v>
      </c>
      <c r="D79" s="10">
        <v>11280</v>
      </c>
      <c r="E79" s="10">
        <f t="shared" si="4"/>
        <v>22560</v>
      </c>
      <c r="F79" s="33"/>
      <c r="G79" s="34"/>
      <c r="H79" s="35">
        <f t="shared" si="5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</row>
    <row r="80" spans="1:1005" s="6" customFormat="1" ht="43.5" x14ac:dyDescent="0.25">
      <c r="A80" s="26">
        <v>75</v>
      </c>
      <c r="B80" s="19" t="s">
        <v>75</v>
      </c>
      <c r="C80" s="9">
        <v>1</v>
      </c>
      <c r="D80" s="10">
        <v>20600</v>
      </c>
      <c r="E80" s="10">
        <f t="shared" si="4"/>
        <v>20600</v>
      </c>
      <c r="F80" s="33"/>
      <c r="G80" s="34"/>
      <c r="H80" s="35">
        <f t="shared" si="5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</row>
    <row r="81" spans="1:1005" s="6" customFormat="1" ht="28.5" x14ac:dyDescent="0.25">
      <c r="A81" s="26">
        <v>76</v>
      </c>
      <c r="B81" s="17" t="s">
        <v>76</v>
      </c>
      <c r="C81" s="9">
        <v>4</v>
      </c>
      <c r="D81" s="10">
        <v>2900</v>
      </c>
      <c r="E81" s="10">
        <f t="shared" si="4"/>
        <v>11600</v>
      </c>
      <c r="F81" s="33"/>
      <c r="G81" s="34"/>
      <c r="H81" s="35">
        <f t="shared" si="5"/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  <c r="AFM81" s="1"/>
      <c r="AFN81" s="1"/>
      <c r="AFO81" s="1"/>
      <c r="AFP81" s="1"/>
      <c r="AFQ81" s="1"/>
      <c r="AFR81" s="1"/>
      <c r="AFS81" s="1"/>
      <c r="AFT81" s="1"/>
      <c r="AFU81" s="1"/>
      <c r="AFV81" s="1"/>
      <c r="AFW81" s="1"/>
      <c r="AFX81" s="1"/>
      <c r="AFY81" s="1"/>
      <c r="AFZ81" s="1"/>
      <c r="AGA81" s="1"/>
      <c r="AGB81" s="1"/>
      <c r="AGC81" s="1"/>
      <c r="AGD81" s="1"/>
      <c r="AGE81" s="1"/>
      <c r="AGF81" s="1"/>
      <c r="AGG81" s="1"/>
      <c r="AGH81" s="1"/>
      <c r="AGI81" s="1"/>
      <c r="AGJ81" s="1"/>
      <c r="AGK81" s="1"/>
      <c r="AGL81" s="1"/>
      <c r="AGM81" s="1"/>
      <c r="AGN81" s="1"/>
      <c r="AGO81" s="1"/>
      <c r="AGP81" s="1"/>
      <c r="AGQ81" s="1"/>
      <c r="AGR81" s="1"/>
      <c r="AGS81" s="1"/>
      <c r="AGT81" s="1"/>
      <c r="AGU81" s="1"/>
      <c r="AGV81" s="1"/>
      <c r="AGW81" s="1"/>
      <c r="AGX81" s="1"/>
      <c r="AGY81" s="1"/>
      <c r="AGZ81" s="1"/>
      <c r="AHA81" s="1"/>
      <c r="AHB81" s="1"/>
      <c r="AHC81" s="1"/>
      <c r="AHD81" s="1"/>
      <c r="AHE81" s="1"/>
      <c r="AHF81" s="1"/>
      <c r="AHG81" s="1"/>
      <c r="AHH81" s="1"/>
      <c r="AHI81" s="1"/>
      <c r="AHJ81" s="1"/>
      <c r="AHK81" s="1"/>
      <c r="AHL81" s="1"/>
      <c r="AHM81" s="1"/>
      <c r="AHN81" s="1"/>
      <c r="AHO81" s="1"/>
      <c r="AHP81" s="1"/>
      <c r="AHQ81" s="1"/>
      <c r="AHR81" s="1"/>
      <c r="AHS81" s="1"/>
      <c r="AHT81" s="1"/>
      <c r="AHU81" s="1"/>
      <c r="AHV81" s="1"/>
      <c r="AHW81" s="1"/>
      <c r="AHX81" s="1"/>
      <c r="AHY81" s="1"/>
      <c r="AHZ81" s="1"/>
      <c r="AIA81" s="1"/>
      <c r="AIB81" s="1"/>
      <c r="AIC81" s="1"/>
      <c r="AID81" s="1"/>
      <c r="AIE81" s="1"/>
      <c r="AIF81" s="1"/>
      <c r="AIG81" s="1"/>
      <c r="AIH81" s="1"/>
      <c r="AII81" s="1"/>
      <c r="AIJ81" s="1"/>
      <c r="AIK81" s="1"/>
      <c r="AIL81" s="1"/>
      <c r="AIM81" s="1"/>
      <c r="AIN81" s="1"/>
      <c r="AIO81" s="1"/>
      <c r="AIP81" s="1"/>
      <c r="AIQ81" s="1"/>
      <c r="AIR81" s="1"/>
      <c r="AIS81" s="1"/>
      <c r="AIT81" s="1"/>
      <c r="AIU81" s="1"/>
      <c r="AIV81" s="1"/>
      <c r="AIW81" s="1"/>
      <c r="AIX81" s="1"/>
      <c r="AIY81" s="1"/>
      <c r="AIZ81" s="1"/>
      <c r="AJA81" s="1"/>
      <c r="AJB81" s="1"/>
      <c r="AJC81" s="1"/>
      <c r="AJD81" s="1"/>
      <c r="AJE81" s="1"/>
      <c r="AJF81" s="1"/>
      <c r="AJG81" s="1"/>
      <c r="AJH81" s="1"/>
      <c r="AJI81" s="1"/>
      <c r="AJJ81" s="1"/>
      <c r="AJK81" s="1"/>
      <c r="AJL81" s="1"/>
      <c r="AJM81" s="1"/>
      <c r="AJN81" s="1"/>
      <c r="AJO81" s="1"/>
      <c r="AJP81" s="1"/>
      <c r="AJQ81" s="1"/>
      <c r="AJR81" s="1"/>
      <c r="AJS81" s="1"/>
      <c r="AJT81" s="1"/>
      <c r="AJU81" s="1"/>
      <c r="AJV81" s="1"/>
      <c r="AJW81" s="1"/>
      <c r="AJX81" s="1"/>
      <c r="AJY81" s="1"/>
      <c r="AJZ81" s="1"/>
      <c r="AKA81" s="1"/>
      <c r="AKB81" s="1"/>
      <c r="AKC81" s="1"/>
      <c r="AKD81" s="1"/>
      <c r="AKE81" s="1"/>
      <c r="AKF81" s="1"/>
      <c r="AKG81" s="1"/>
      <c r="AKH81" s="1"/>
      <c r="AKI81" s="1"/>
      <c r="AKJ81" s="1"/>
      <c r="AKK81" s="1"/>
      <c r="AKL81" s="1"/>
      <c r="AKM81" s="1"/>
      <c r="AKN81" s="1"/>
      <c r="AKO81" s="1"/>
      <c r="AKP81" s="1"/>
      <c r="AKQ81" s="1"/>
      <c r="AKR81" s="1"/>
      <c r="AKS81" s="1"/>
      <c r="AKT81" s="1"/>
      <c r="AKU81" s="1"/>
      <c r="AKV81" s="1"/>
      <c r="AKW81" s="1"/>
      <c r="AKX81" s="1"/>
      <c r="AKY81" s="1"/>
      <c r="AKZ81" s="1"/>
      <c r="ALA81" s="1"/>
      <c r="ALB81" s="1"/>
      <c r="ALC81" s="1"/>
      <c r="ALD81" s="1"/>
      <c r="ALE81" s="1"/>
      <c r="ALF81" s="1"/>
      <c r="ALG81" s="1"/>
      <c r="ALH81" s="1"/>
      <c r="ALI81" s="1"/>
      <c r="ALJ81" s="1"/>
      <c r="ALK81" s="1"/>
      <c r="ALL81" s="1"/>
      <c r="ALM81" s="1"/>
      <c r="ALN81" s="1"/>
      <c r="ALO81" s="1"/>
      <c r="ALP81" s="1"/>
      <c r="ALQ81" s="1"/>
    </row>
    <row r="82" spans="1:1005" s="6" customFormat="1" x14ac:dyDescent="0.25">
      <c r="A82" s="26">
        <v>77</v>
      </c>
      <c r="B82" s="13" t="s">
        <v>77</v>
      </c>
      <c r="C82" s="9">
        <v>8</v>
      </c>
      <c r="D82" s="10">
        <v>500</v>
      </c>
      <c r="E82" s="10">
        <f t="shared" si="4"/>
        <v>4000</v>
      </c>
      <c r="F82" s="33"/>
      <c r="G82" s="34"/>
      <c r="H82" s="35">
        <f t="shared" si="5"/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</row>
    <row r="83" spans="1:1005" s="6" customFormat="1" ht="29.25" x14ac:dyDescent="0.25">
      <c r="A83" s="26">
        <v>78</v>
      </c>
      <c r="B83" s="13" t="s">
        <v>78</v>
      </c>
      <c r="C83" s="9">
        <v>5</v>
      </c>
      <c r="D83" s="10">
        <v>650</v>
      </c>
      <c r="E83" s="10">
        <f t="shared" si="4"/>
        <v>3250</v>
      </c>
      <c r="F83" s="33"/>
      <c r="G83" s="34"/>
      <c r="H83" s="35">
        <f t="shared" si="5"/>
        <v>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</row>
    <row r="84" spans="1:1005" s="6" customFormat="1" ht="29.25" x14ac:dyDescent="0.25">
      <c r="A84" s="26">
        <v>79</v>
      </c>
      <c r="B84" s="13" t="s">
        <v>79</v>
      </c>
      <c r="C84" s="9">
        <v>3</v>
      </c>
      <c r="D84" s="10">
        <v>100</v>
      </c>
      <c r="E84" s="10">
        <f t="shared" si="4"/>
        <v>300</v>
      </c>
      <c r="F84" s="33"/>
      <c r="G84" s="34"/>
      <c r="H84" s="35">
        <f t="shared" si="5"/>
        <v>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</row>
    <row r="85" spans="1:1005" s="6" customFormat="1" x14ac:dyDescent="0.25">
      <c r="A85" s="26">
        <v>80</v>
      </c>
      <c r="B85" s="13" t="s">
        <v>80</v>
      </c>
      <c r="C85" s="9">
        <v>3</v>
      </c>
      <c r="D85" s="10">
        <v>600</v>
      </c>
      <c r="E85" s="10">
        <f t="shared" si="4"/>
        <v>1800</v>
      </c>
      <c r="F85" s="33"/>
      <c r="G85" s="34"/>
      <c r="H85" s="35">
        <f t="shared" si="5"/>
        <v>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</row>
    <row r="86" spans="1:1005" s="3" customFormat="1" ht="42.75" x14ac:dyDescent="0.25">
      <c r="A86" s="26">
        <v>81</v>
      </c>
      <c r="B86" s="17" t="s">
        <v>81</v>
      </c>
      <c r="C86" s="9">
        <v>2</v>
      </c>
      <c r="D86" s="10">
        <v>8600</v>
      </c>
      <c r="E86" s="10">
        <f t="shared" si="4"/>
        <v>17200</v>
      </c>
      <c r="F86" s="33"/>
      <c r="G86" s="34"/>
      <c r="H86" s="35">
        <f t="shared" si="5"/>
        <v>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</row>
    <row r="87" spans="1:1005" s="3" customFormat="1" ht="43.5" x14ac:dyDescent="0.25">
      <c r="A87" s="26">
        <v>82</v>
      </c>
      <c r="B87" s="13" t="s">
        <v>82</v>
      </c>
      <c r="C87" s="9">
        <v>3</v>
      </c>
      <c r="D87" s="10">
        <v>2900</v>
      </c>
      <c r="E87" s="10">
        <f t="shared" si="4"/>
        <v>8700</v>
      </c>
      <c r="F87" s="33"/>
      <c r="G87" s="34"/>
      <c r="H87" s="35">
        <f t="shared" si="5"/>
        <v>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</row>
    <row r="88" spans="1:1005" s="6" customFormat="1" ht="29.25" x14ac:dyDescent="0.25">
      <c r="A88" s="26">
        <v>83</v>
      </c>
      <c r="B88" s="13" t="s">
        <v>83</v>
      </c>
      <c r="C88" s="9">
        <v>2</v>
      </c>
      <c r="D88" s="10">
        <v>2250</v>
      </c>
      <c r="E88" s="10">
        <f t="shared" si="4"/>
        <v>4500</v>
      </c>
      <c r="F88" s="33"/>
      <c r="G88" s="34"/>
      <c r="H88" s="35">
        <f t="shared" si="5"/>
        <v>0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</row>
    <row r="89" spans="1:1005" s="6" customFormat="1" ht="29.25" x14ac:dyDescent="0.25">
      <c r="A89" s="26">
        <v>84</v>
      </c>
      <c r="B89" s="13" t="s">
        <v>84</v>
      </c>
      <c r="C89" s="9">
        <v>2</v>
      </c>
      <c r="D89" s="10">
        <v>2250</v>
      </c>
      <c r="E89" s="10">
        <f t="shared" si="4"/>
        <v>4500</v>
      </c>
      <c r="F89" s="33"/>
      <c r="G89" s="34"/>
      <c r="H89" s="35">
        <f t="shared" si="5"/>
        <v>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</row>
    <row r="90" spans="1:1005" s="6" customFormat="1" ht="29.25" x14ac:dyDescent="0.25">
      <c r="A90" s="26">
        <v>85</v>
      </c>
      <c r="B90" s="13" t="s">
        <v>85</v>
      </c>
      <c r="C90" s="9">
        <v>2</v>
      </c>
      <c r="D90" s="10">
        <v>2500</v>
      </c>
      <c r="E90" s="10">
        <f t="shared" si="4"/>
        <v>5000</v>
      </c>
      <c r="F90" s="33"/>
      <c r="G90" s="34"/>
      <c r="H90" s="35">
        <f t="shared" si="5"/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</row>
    <row r="91" spans="1:1005" s="6" customFormat="1" ht="57.75" x14ac:dyDescent="0.25">
      <c r="A91" s="26">
        <v>86</v>
      </c>
      <c r="B91" s="13" t="s">
        <v>86</v>
      </c>
      <c r="C91" s="9">
        <v>3</v>
      </c>
      <c r="D91" s="10">
        <v>7750</v>
      </c>
      <c r="E91" s="10">
        <f t="shared" si="4"/>
        <v>23250</v>
      </c>
      <c r="F91" s="33"/>
      <c r="G91" s="34"/>
      <c r="H91" s="35">
        <f t="shared" si="5"/>
        <v>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</row>
    <row r="92" spans="1:1005" s="3" customFormat="1" ht="57.75" x14ac:dyDescent="0.25">
      <c r="A92" s="26">
        <v>87</v>
      </c>
      <c r="B92" s="13" t="s">
        <v>87</v>
      </c>
      <c r="C92" s="9">
        <v>3</v>
      </c>
      <c r="D92" s="20">
        <v>7000</v>
      </c>
      <c r="E92" s="10">
        <f t="shared" si="4"/>
        <v>21000</v>
      </c>
      <c r="F92" s="33"/>
      <c r="G92" s="34"/>
      <c r="H92" s="35">
        <f t="shared" si="5"/>
        <v>0</v>
      </c>
    </row>
    <row r="93" spans="1:1005" s="3" customFormat="1" ht="43.5" x14ac:dyDescent="0.25">
      <c r="A93" s="26">
        <v>88</v>
      </c>
      <c r="B93" s="13" t="s">
        <v>88</v>
      </c>
      <c r="C93" s="21">
        <v>6</v>
      </c>
      <c r="D93" s="20">
        <v>5700</v>
      </c>
      <c r="E93" s="10">
        <f t="shared" si="4"/>
        <v>34200</v>
      </c>
      <c r="F93" s="33"/>
      <c r="G93" s="34"/>
      <c r="H93" s="35">
        <f t="shared" si="5"/>
        <v>0</v>
      </c>
    </row>
    <row r="94" spans="1:1005" s="3" customFormat="1" ht="43.5" x14ac:dyDescent="0.25">
      <c r="A94" s="26">
        <v>89</v>
      </c>
      <c r="B94" s="13" t="s">
        <v>89</v>
      </c>
      <c r="C94" s="21">
        <v>4</v>
      </c>
      <c r="D94" s="20">
        <v>5900</v>
      </c>
      <c r="E94" s="10">
        <f t="shared" si="4"/>
        <v>23600</v>
      </c>
      <c r="F94" s="33"/>
      <c r="G94" s="34"/>
      <c r="H94" s="35">
        <f t="shared" si="5"/>
        <v>0</v>
      </c>
    </row>
    <row r="95" spans="1:1005" s="3" customFormat="1" ht="29.25" x14ac:dyDescent="0.25">
      <c r="A95" s="26">
        <v>90</v>
      </c>
      <c r="B95" s="13" t="s">
        <v>90</v>
      </c>
      <c r="C95" s="21">
        <v>2</v>
      </c>
      <c r="D95" s="20">
        <v>4600</v>
      </c>
      <c r="E95" s="10">
        <f t="shared" si="4"/>
        <v>9200</v>
      </c>
      <c r="F95" s="33"/>
      <c r="G95" s="34"/>
      <c r="H95" s="35">
        <f t="shared" si="5"/>
        <v>0</v>
      </c>
    </row>
    <row r="96" spans="1:1005" s="3" customFormat="1" ht="57.75" x14ac:dyDescent="0.25">
      <c r="A96" s="26">
        <v>91</v>
      </c>
      <c r="B96" s="13" t="s">
        <v>91</v>
      </c>
      <c r="C96" s="21">
        <v>2</v>
      </c>
      <c r="D96" s="20">
        <v>4600</v>
      </c>
      <c r="E96" s="10">
        <f t="shared" si="4"/>
        <v>9200</v>
      </c>
      <c r="F96" s="33"/>
      <c r="G96" s="34"/>
      <c r="H96" s="35">
        <f t="shared" si="5"/>
        <v>0</v>
      </c>
    </row>
    <row r="97" spans="1:8" s="3" customFormat="1" ht="29.25" x14ac:dyDescent="0.25">
      <c r="A97" s="26">
        <v>92</v>
      </c>
      <c r="B97" s="13" t="s">
        <v>92</v>
      </c>
      <c r="C97" s="21">
        <v>2</v>
      </c>
      <c r="D97" s="20">
        <v>3800</v>
      </c>
      <c r="E97" s="10">
        <f t="shared" si="4"/>
        <v>7600</v>
      </c>
      <c r="F97" s="33"/>
      <c r="G97" s="34"/>
      <c r="H97" s="35">
        <f t="shared" si="5"/>
        <v>0</v>
      </c>
    </row>
    <row r="98" spans="1:8" s="3" customFormat="1" ht="43.5" x14ac:dyDescent="0.25">
      <c r="A98" s="26">
        <v>93</v>
      </c>
      <c r="B98" s="13" t="s">
        <v>93</v>
      </c>
      <c r="C98" s="21">
        <v>2</v>
      </c>
      <c r="D98" s="20">
        <v>3800</v>
      </c>
      <c r="E98" s="10">
        <f t="shared" si="4"/>
        <v>7600</v>
      </c>
      <c r="F98" s="33"/>
      <c r="G98" s="34"/>
      <c r="H98" s="35">
        <f t="shared" si="5"/>
        <v>0</v>
      </c>
    </row>
    <row r="99" spans="1:8" x14ac:dyDescent="0.25">
      <c r="A99" s="26">
        <v>94</v>
      </c>
      <c r="B99" s="16" t="s">
        <v>94</v>
      </c>
      <c r="C99" s="9">
        <v>1</v>
      </c>
      <c r="D99" s="10">
        <v>5000</v>
      </c>
      <c r="E99" s="10">
        <f t="shared" si="4"/>
        <v>5000</v>
      </c>
      <c r="F99" s="33"/>
      <c r="G99" s="34"/>
      <c r="H99" s="35">
        <f t="shared" si="5"/>
        <v>0</v>
      </c>
    </row>
    <row r="100" spans="1:8" x14ac:dyDescent="0.25">
      <c r="A100" s="41" t="s">
        <v>95</v>
      </c>
      <c r="B100" s="41"/>
      <c r="C100" s="22"/>
      <c r="D100" s="22"/>
      <c r="E100" s="23">
        <f>SUM(E6:E99)</f>
        <v>1100000</v>
      </c>
      <c r="F100" s="24"/>
      <c r="G100" s="22"/>
      <c r="H100" s="23">
        <f>SUM(H6:H99)</f>
        <v>0</v>
      </c>
    </row>
    <row r="101" spans="1:8" x14ac:dyDescent="0.25">
      <c r="A101" s="41" t="s">
        <v>96</v>
      </c>
      <c r="B101" s="41"/>
      <c r="C101" s="22"/>
      <c r="D101" s="22"/>
      <c r="E101" s="23">
        <f>SUM(E100*1.21)</f>
        <v>1331000</v>
      </c>
      <c r="F101" s="24"/>
      <c r="G101" s="22"/>
      <c r="H101" s="23">
        <f>SUM(H100*1.21)</f>
        <v>0</v>
      </c>
    </row>
    <row r="112" spans="1:8" ht="15.75" thickBot="1" x14ac:dyDescent="0.3">
      <c r="E112" s="36"/>
      <c r="F112" s="36"/>
      <c r="G112" s="36"/>
      <c r="H112" s="37"/>
    </row>
    <row r="113" spans="5:8" x14ac:dyDescent="0.25">
      <c r="E113" s="38" t="s">
        <v>106</v>
      </c>
      <c r="F113" s="39"/>
      <c r="G113" s="40"/>
      <c r="H113" s="37"/>
    </row>
  </sheetData>
  <mergeCells count="3">
    <mergeCell ref="A100:B100"/>
    <mergeCell ref="A101:B101"/>
    <mergeCell ref="A1:H1"/>
  </mergeCells>
  <conditionalFormatting sqref="B53">
    <cfRule type="expression" dxfId="24" priority="8" stopIfTrue="1">
      <formula>NOT(ISERROR(SEARCH("xxx",B53)))</formula>
    </cfRule>
  </conditionalFormatting>
  <conditionalFormatting sqref="B54">
    <cfRule type="expression" dxfId="23" priority="9" stopIfTrue="1">
      <formula>NOT(ISERROR(SEARCH("xxx",B54)))</formula>
    </cfRule>
  </conditionalFormatting>
  <conditionalFormatting sqref="B55">
    <cfRule type="expression" dxfId="22" priority="10" stopIfTrue="1">
      <formula>NOT(ISERROR(SEARCH("xxx",B55)))</formula>
    </cfRule>
  </conditionalFormatting>
  <conditionalFormatting sqref="B56">
    <cfRule type="expression" dxfId="21" priority="11" stopIfTrue="1">
      <formula>NOT(ISERROR(SEARCH("xxx",B56)))</formula>
    </cfRule>
  </conditionalFormatting>
  <conditionalFormatting sqref="B57">
    <cfRule type="expression" dxfId="20" priority="3" stopIfTrue="1">
      <formula>NOT(ISERROR(SEARCH("xxx",B57)))</formula>
    </cfRule>
  </conditionalFormatting>
  <conditionalFormatting sqref="B58">
    <cfRule type="expression" dxfId="19" priority="4" stopIfTrue="1">
      <formula>NOT(ISERROR(SEARCH("xxx",B58)))</formula>
    </cfRule>
  </conditionalFormatting>
  <conditionalFormatting sqref="B59">
    <cfRule type="expression" dxfId="18" priority="5" stopIfTrue="1">
      <formula>NOT(ISERROR(SEARCH("xxx",B59)))</formula>
    </cfRule>
  </conditionalFormatting>
  <conditionalFormatting sqref="B60">
    <cfRule type="expression" dxfId="17" priority="6" stopIfTrue="1">
      <formula>NOT(ISERROR(SEARCH("xxx",B60)))</formula>
    </cfRule>
  </conditionalFormatting>
  <conditionalFormatting sqref="B61">
    <cfRule type="expression" dxfId="16" priority="7" stopIfTrue="1">
      <formula>NOT(ISERROR(SEARCH("xxx",B61)))</formula>
    </cfRule>
  </conditionalFormatting>
  <conditionalFormatting sqref="B62">
    <cfRule type="expression" dxfId="15" priority="12" stopIfTrue="1">
      <formula>NOT(ISERROR(SEARCH("xxx",B62)))</formula>
    </cfRule>
  </conditionalFormatting>
  <conditionalFormatting sqref="B63">
    <cfRule type="expression" dxfId="14" priority="13" stopIfTrue="1">
      <formula>NOT(ISERROR(SEARCH("xxx",B63)))</formula>
    </cfRule>
  </conditionalFormatting>
  <conditionalFormatting sqref="B64">
    <cfRule type="expression" dxfId="13" priority="14" stopIfTrue="1">
      <formula>NOT(ISERROR(SEARCH("xxx",B64)))</formula>
    </cfRule>
  </conditionalFormatting>
  <conditionalFormatting sqref="B66">
    <cfRule type="expression" dxfId="12" priority="15" stopIfTrue="1">
      <formula>NOT(ISERROR(SEARCH("xxx",B66)))</formula>
    </cfRule>
  </conditionalFormatting>
  <conditionalFormatting sqref="B67">
    <cfRule type="expression" dxfId="11" priority="16" stopIfTrue="1">
      <formula>NOT(ISERROR(SEARCH("xxx",B67)))</formula>
    </cfRule>
  </conditionalFormatting>
  <conditionalFormatting sqref="B68">
    <cfRule type="expression" dxfId="10" priority="17" stopIfTrue="1">
      <formula>NOT(ISERROR(SEARCH("xxx",B68)))</formula>
    </cfRule>
  </conditionalFormatting>
  <conditionalFormatting sqref="B69">
    <cfRule type="expression" dxfId="9" priority="18" stopIfTrue="1">
      <formula>NOT(ISERROR(SEARCH("xxx",B69)))</formula>
    </cfRule>
  </conditionalFormatting>
  <conditionalFormatting sqref="B71">
    <cfRule type="expression" dxfId="8" priority="19" stopIfTrue="1">
      <formula>NOT(ISERROR(SEARCH("xxx",B71)))</formula>
    </cfRule>
  </conditionalFormatting>
  <conditionalFormatting sqref="B72">
    <cfRule type="expression" dxfId="7" priority="20" stopIfTrue="1">
      <formula>NOT(ISERROR(SEARCH("xxx",B72)))</formula>
    </cfRule>
  </conditionalFormatting>
  <conditionalFormatting sqref="B73">
    <cfRule type="expression" dxfId="6" priority="21" stopIfTrue="1">
      <formula>NOT(ISERROR(SEARCH("xxx",B73)))</formula>
    </cfRule>
  </conditionalFormatting>
  <conditionalFormatting sqref="B74">
    <cfRule type="expression" dxfId="5" priority="22" stopIfTrue="1">
      <formula>NOT(ISERROR(SEARCH("xxx",B74)))</formula>
    </cfRule>
  </conditionalFormatting>
  <conditionalFormatting sqref="B76">
    <cfRule type="expression" dxfId="4" priority="23" stopIfTrue="1">
      <formula>NOT(ISERROR(SEARCH("xxx",B76)))</formula>
    </cfRule>
  </conditionalFormatting>
  <conditionalFormatting sqref="B77">
    <cfRule type="expression" dxfId="3" priority="24" stopIfTrue="1">
      <formula>NOT(ISERROR(SEARCH("xxx",B77)))</formula>
    </cfRule>
  </conditionalFormatting>
  <conditionalFormatting sqref="B78">
    <cfRule type="expression" dxfId="2" priority="25" stopIfTrue="1">
      <formula>NOT(ISERROR(SEARCH("xxx",B78)))</formula>
    </cfRule>
  </conditionalFormatting>
  <conditionalFormatting sqref="B79">
    <cfRule type="expression" dxfId="1" priority="26" stopIfTrue="1">
      <formula>NOT(ISERROR(SEARCH("xxx",B79)))</formula>
    </cfRule>
  </conditionalFormatting>
  <conditionalFormatting sqref="B81">
    <cfRule type="expression" dxfId="0" priority="28" stopIfTrue="1">
      <formula>NOT(ISERROR(SEARCH("xxx",B81)))</formula>
    </cfRule>
  </conditionalFormatting>
  <pageMargins left="0.70000000000000007" right="0.70000000000000007" top="1.181102362204725" bottom="1.181102362204725" header="0.78740157480314998" footer="0.78740157480314998"/>
  <pageSetup paperSize="9" scale="96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smolova</cp:lastModifiedBy>
  <cp:revision>18</cp:revision>
  <cp:lastPrinted>2020-02-11T15:40:36Z</cp:lastPrinted>
  <dcterms:created xsi:type="dcterms:W3CDTF">2018-07-17T13:09:24Z</dcterms:created>
  <dcterms:modified xsi:type="dcterms:W3CDTF">2020-02-12T09:06:28Z</dcterms:modified>
</cp:coreProperties>
</file>