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KP" sheetId="1" r:id="rId1"/>
  </sheets>
  <definedNames/>
  <calcPr fullCalcOnLoad="1"/>
</workbook>
</file>

<file path=xl/sharedStrings.xml><?xml version="1.0" encoding="utf-8"?>
<sst xmlns="http://schemas.openxmlformats.org/spreadsheetml/2006/main" count="192" uniqueCount="109">
  <si>
    <t>ks</t>
  </si>
  <si>
    <t>č.</t>
  </si>
  <si>
    <t>název</t>
  </si>
  <si>
    <t>popis</t>
  </si>
  <si>
    <t>měrná jednotka</t>
  </si>
  <si>
    <t>sada</t>
  </si>
  <si>
    <t>počet</t>
  </si>
  <si>
    <t>bal</t>
  </si>
  <si>
    <t>Lepící páska</t>
  </si>
  <si>
    <t>Pravítko</t>
  </si>
  <si>
    <t>Kuličkové pero</t>
  </si>
  <si>
    <t>Lepící páska samolepící s vysokou přilnavostí a pevností, bez odvíječe, barva: transparentní, šíře: 19 mm, návin: 33 m.</t>
  </si>
  <si>
    <t>Popisovač</t>
  </si>
  <si>
    <t>Baterie AAA</t>
  </si>
  <si>
    <t>Zvýrazňovač</t>
  </si>
  <si>
    <t>Baterie AA</t>
  </si>
  <si>
    <t>Blok A4</t>
  </si>
  <si>
    <t>Mapa 3 klopy</t>
  </si>
  <si>
    <t>Kuličkové pero, tělo: plastové, stiskací mechanismus, pogumovaný úchop, s klipem, náplň: pastový inkoust, náplň vyměnitelná, barva náplně: modrá, šíře stopy: 0,3 - 0,35 mm.</t>
  </si>
  <si>
    <t>Kartonové rozlišovače</t>
  </si>
  <si>
    <t xml:space="preserve">Pákový pořadač </t>
  </si>
  <si>
    <t>Pákový pořadač</t>
  </si>
  <si>
    <t>Popisovač, k popisu neporézních povrchů (film, fólie, kov, plast, pryž, sklo, porcelán), odolává vodě a otěru, ergonomický úchop, s víčkem, šíře stopy:  1 mm, hrot: jemný plastový, náplň: permanentní inkoust na alkoholové bázi (smývatelný lihem), barva náplně: černá</t>
  </si>
  <si>
    <t>Poznámkový bloček</t>
  </si>
  <si>
    <t>Obálka dopisní</t>
  </si>
  <si>
    <t>Kancelářský papír</t>
  </si>
  <si>
    <t>Bloček</t>
  </si>
  <si>
    <t>Lepící tyčinka</t>
  </si>
  <si>
    <t>lepící tyčinka v gramáži 8g, tyčinka je určena na lepení papíru, tyčinka je vhodná do školy, kanceláře, apod.</t>
  </si>
  <si>
    <t>Celkem</t>
  </si>
  <si>
    <t>uchazeč splňuje ANO/NE</t>
  </si>
  <si>
    <t>Zakládací obal U</t>
  </si>
  <si>
    <t xml:space="preserve">Náplň </t>
  </si>
  <si>
    <t>Lepící tyčinka vysunovací, složení: neobsahuje rozpouštědla, obsahuje glycerin, lepidlo je vypratelné, použití: papír, lepenka, fotografie, hmotnost: 15 g.</t>
  </si>
  <si>
    <t>A4, šířka hřbetu 75 mm, na hřbetě otvor pro manipulaci, hřbetní kapsa, s vyměnitelnou etiketou, uzavírací mechanismus, kovové ochranné lišty, potaženo z vnější strany odolnou a omyvatelnou  polypropylenovou fólií a z vnitřní strany hladkým papírem, barva modrá</t>
  </si>
  <si>
    <t xml:space="preserve">A4 závěsný hladký, polypropylen s hladkým povrchem, otevřené shora, zpevněná multiperforace pro zakládání do pořadačů, síla mat. 50 mic </t>
  </si>
  <si>
    <t xml:space="preserve">xerografický papír standardní kvality, vhodný pro každodenní kopírování a černobílý tisk v základní kvalitě. Formát A4, 80 g, barva bílá, CIE bělost 153. 1 balení = 5 x 500 listů. </t>
  </si>
  <si>
    <t>k popisu všech druhů papíru, s víčkem, šíře stopy v rozmezí 1 - 5 mm dle přítlaku při psaní, hrot klínový, náplň fluorescenční pigmentový inkoust, oranžová, růžová, zelená, žlutá, sada 4 barev</t>
  </si>
  <si>
    <t>Kuličkové pero, tělo: plastové, stiskací mechanismus, pogumovaný úchop, s klipem, náplň pastový inkoust, náplň vyměnitelná, barva náplně modrá, šíře stopy 0,5 mm, např. Solidly</t>
  </si>
  <si>
    <t>Obálka bublinková</t>
  </si>
  <si>
    <t>Rozlišovač</t>
  </si>
  <si>
    <t>k popisu nejrůznějších povrchů (beton, kámen, dřevo, film, fólie, kov, papír, plast, pryž, sklo, porcelán), odolává vodě, otěru a povětrnostním vlivům, s víčkem, šíře stopy 2,5-3 mm, hrot válcový, náplň permanentní inkoust na alkoholové bázi (smývatelný lihem), barva náplně černá</t>
  </si>
  <si>
    <t>k popisu nejrůznějších povrchů (beton, kámen, dřevo, film, fólie, kov, papír, plast, pryž, sklo, porcelán), odolává vodě, otěru a povětrnostním vlivům, s víčkem, šíře stopy 2,5-3 mm, hrot válcový, náplň permanentní inkoust na alkoholové bázi (smývatelný lihem), barva náplně červená</t>
  </si>
  <si>
    <t xml:space="preserve">xerografický papír standardní kvality, vhodný pro každodenní kopírování a černobílý tisk v základní kvalitě. Formát A4, 80 g, barva bílá, CIE bělost 153. 1 balení = 5 x 500 listů </t>
  </si>
  <si>
    <t>C6, lepicí vrstva krytá páskou, z kvalitního bílého 80 g ofsetového papíru, rovná klopa, rozměry 114 x 162 mm</t>
  </si>
  <si>
    <t xml:space="preserve">C5, lepicí vrstva krytá páskou, z kvalitního bílého 80 g ofsetového papíru, rovná klopa, rozměry 162 x 229 mm </t>
  </si>
  <si>
    <t>typ: LR6 (AA), druh: alkalická, napětí: 1,5V, počet v balení: 4 ks.</t>
  </si>
  <si>
    <t xml:space="preserve">Lepicí páska </t>
  </si>
  <si>
    <t xml:space="preserve">Opravný lak </t>
  </si>
  <si>
    <t>se štětečkem, vysoká krycí schopnost, rychleschnoucí, ředitelný vodou, objem: 20 ml.</t>
  </si>
  <si>
    <t xml:space="preserve">plastový celobarevný rozlišovač, mix 5 barev, použitelný do pořadačů, rozměry 105 x 235 mm, balení 100 kusů / 5 barev </t>
  </si>
  <si>
    <t>špalíček bílých lístečků ideální do drátěných krabiček, lístečky jsou volné, bez lepidla, rozměry lístečku: 8,5 x 8,5 cm, výška 4 cm</t>
  </si>
  <si>
    <t>materiál plast, barva transparentní, délka 20 cm</t>
  </si>
  <si>
    <t>bloček samolepící 75 x 75 /  žlutá barva, balení 100 listů</t>
  </si>
  <si>
    <t>Zakládací obal L</t>
  </si>
  <si>
    <t>foliový obal na dokumenty, formát A4 110 micronů, balení 100 kusů</t>
  </si>
  <si>
    <t xml:space="preserve">A4 závěsný hladký, polypropylen s matným povrchem, otevřené shora, zpevněná multiperforace pro zakládání do pořadačů, síla mat. 50 mic, balení 100 kusů 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</si>
  <si>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černá.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</si>
  <si>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žlutá</t>
  </si>
  <si>
    <t>k popisu všech druhů papíru, s víčkem, šíře stopy: v rozmezí 1 - 5 mm dle přítlaku při psaní, hrot: klínový, náplň: fluorescenční pigmentový inkoust, barva náplně: zelená</t>
  </si>
  <si>
    <t>k popisu všech druhů papíru, s víčkem, šíře stopy: v rozmezí 1 - 5 mm dle přítlaku při psaní, hrot: klínový, náplň: fluorescenční pigmentový inkoust, barva náplně: žlutý</t>
  </si>
  <si>
    <t xml:space="preserve">modře píšící standardní kuličková psací náplň, kovový hrot, do tužek X20 MPM 10,7cm </t>
  </si>
  <si>
    <t xml:space="preserve">červeně píšící standardní kuličková psací náplň, kovový hrot, do tužek X20 MPM 10,7cm </t>
  </si>
  <si>
    <t>ergonomicky tvarované pero se sametově hladkým povrchem těla umožňuje velmi pohodlné držení a psaní, easy ink náplň – inkoust s nízkou viskozitou pro pohodlnější a plynulejší psaní, tenký hrot s modrou náplní NEEDLE TIP. šířka stopy: 0,5 mm, např. Active easy ink SO11799230</t>
  </si>
  <si>
    <t>odkládací mapa, A4, počet klop 3, gumička přes rohy, materiál prešpán, barva žlutá</t>
  </si>
  <si>
    <t>odkládací mapa A4, počet klop 3, materiál karton, barva růžová</t>
  </si>
  <si>
    <t>foliový obal tvar "L", materiál hladké PVC, formát A4, 150 mikronů, barva čirá</t>
  </si>
  <si>
    <t>foliový obal tvar "L", materiál hladký PP, formát A4, 170 mikronů, barva čirá</t>
  </si>
  <si>
    <t>typ: LR03 (AAA), druh: alkalická, napětí: 1,5V, počet v balení: 20 ks, např. GP Super</t>
  </si>
  <si>
    <t>typ: LR6 (AA), druh: alkalická, napětí: 1,5V, balení 20 ks, např. GP super</t>
  </si>
  <si>
    <t>Baterie C</t>
  </si>
  <si>
    <t>typ: LR14 (C) druh: alkalická, napětí: 1,5V, balení 2 ks, např. GP Ultra Super</t>
  </si>
  <si>
    <t>A4 se spirálou po straně, linkovaný, 70 listů</t>
  </si>
  <si>
    <t>tělo: celokovové, stiskací mechanismus, s klipem, náplň: výměnná inkoust, barva náplně: modrá, šíře stopy: 0,4 mm, např. Concorde Stylus</t>
  </si>
  <si>
    <t>A4, šířka hřbetu 75 mm, na hřbetě otvor pro manipulaci a samolepící hřbetní štítek, uzavírací mechanismus, kovové ochranné lišty, barva hřbetu zelená, kartonové provedení, např. Niceday</t>
  </si>
  <si>
    <t xml:space="preserve">transparentní lepicí páska s vysokou přilnavostí a pevností, šíře: 18 mm, návin: 33 m, s odvíječem,  např. Concorde </t>
  </si>
  <si>
    <t>k popisu nejrůznějších povrchů (beton, kámen, dřevo, film, fólie, kov, papír, plast, pryž, sklo, porcelán), odolává vodě, otěru a povětrnostním vlivům, s víčkem, šíře stopy: 0,3 mm, hrot: válcový, náplň: permanentní inkoust na alkoholové bázi (smývatelný lihem), barva náplně: černá, červená, modrá a zelená, sada 4 barev.</t>
  </si>
  <si>
    <t>k popisu nejrůznějších povrchů (beton, kámen, dřevo, film, fólie, kov, papír, plast, pryž, sklo, porcelán), odolává vodě, otěru a povětrnostním vlivům, s víčkem, šíře stopy: 2 mm, hrot: válcový, náplň: permanentní inkoust na alkoholové bázi (smývatelný lihem), barva náplně: černá, červená, modrá a zelená, sada 4 barev.</t>
  </si>
  <si>
    <t>oboustranně lepicí páska s vysokou přilnavostí a pevností, šíře: 38 mm, návin: 25 m.</t>
  </si>
  <si>
    <t>Archivní krabice</t>
  </si>
  <si>
    <t>A4 na dokumenty, otvor pro uchopení a plastová kapsa pro vyměnitelný štítek z kartonu oboustranně potištěný, polypropylenová fólie 100 um, lněná struktura, rozměr 245 x 72 x 320 mm</t>
  </si>
  <si>
    <t>B/12, samolepící s krycím páskem, vnější rozměr: 140 x 225 mm, vnitřní rozměr: 120 x 215 mm, materiál: bílý min. 90 g/m2 papír, PE bublinková fólie, balení 10 ks.</t>
  </si>
  <si>
    <t>E/15, samolepící s krycím páskem, vnější rozměr: 240 x 275 mm, vnitřní rozměr: 210 x 265 mm, materiál: bílý min. 90 g/m2 papír, PE bublinková fólie, balení 10 ks.</t>
  </si>
  <si>
    <t>Fólie</t>
  </si>
  <si>
    <t xml:space="preserve">pro kroužkovou vazbu A4, 200 mic, čirá, balení 100 ks </t>
  </si>
  <si>
    <t>kartonový rozlišovač, mix 5 barev, použitelný do pořadačů, rozměry 105 x 235 mm, balení 100 kusů</t>
  </si>
  <si>
    <t xml:space="preserve">A4 závěsný hladký, polypropylen s hladkým povrchem, otevřené shora, multiperforace, 50 mic  </t>
  </si>
  <si>
    <t>A4 závěsný hladký, polypropylen s hladkým povrchem, otevřené shora, multiperforace, 50 mic,  balení 100 kusů</t>
  </si>
  <si>
    <t>DL, samolepící, s okénkem vpravo dole, rozměr (v x š): 110 x 220 mm, vkládání na delší straně, materiál: bílý 80 g/m2ofsetový papír</t>
  </si>
  <si>
    <t>Zadavatel stanovuje tyto požadavky:</t>
  </si>
  <si>
    <t>předpokládaná hodnota za ks v Kč bez DPH</t>
  </si>
  <si>
    <t>předpokládaná hodnota celkem v Kč bez DPH</t>
  </si>
  <si>
    <t>číslo objednávky</t>
  </si>
  <si>
    <t>Předpokládaná hodnota v Kč</t>
  </si>
  <si>
    <t>Nabídková cena v Kč</t>
  </si>
  <si>
    <t>nabídková cena za ks bez DPH</t>
  </si>
  <si>
    <t>nabídková cena celkem bez DPH</t>
  </si>
  <si>
    <t>Razítko a podpis oprávněné osoby dodavatele</t>
  </si>
  <si>
    <t>Cena celkem bez DPH</t>
  </si>
  <si>
    <t>Cena celkem s DPH</t>
  </si>
  <si>
    <t>20100012 OJS (Faktura č. 1)</t>
  </si>
  <si>
    <t>19100712 THS (Faktura č. 1)</t>
  </si>
  <si>
    <t>19100706 OTF (Faktura č. 1)</t>
  </si>
  <si>
    <t>20100016 ONF (Faktura č. 1)</t>
  </si>
  <si>
    <t>20100021 ÚŘ (Faktura č. 1)</t>
  </si>
  <si>
    <t>19100705 ÚŘ (Faktura č. 1)</t>
  </si>
  <si>
    <t>19100701 OU (Faktura č. 2)</t>
  </si>
  <si>
    <t>takto podbarvená pole dodavatel povinně vyplní</t>
  </si>
  <si>
    <t>Příloha ke Kupní smlouvě - Technická specifikace k VZ "Kancelářské potřeby pro ÚJF 01/20"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</si>
</sst>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#,##0\ &quot;Kč&quot;"/>
    <numFmt numFmtId="170" formatCode="#,##0.00\ &quot;Kč&quot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0\ _K_č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6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4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69" fontId="47" fillId="0" borderId="10" xfId="0" applyNumberFormat="1" applyFont="1" applyBorder="1" applyAlignment="1">
      <alignment horizontal="center" vertical="center" wrapText="1"/>
    </xf>
    <xf numFmtId="170" fontId="47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0" fontId="29" fillId="0" borderId="13" xfId="0" applyNumberFormat="1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170" fontId="47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17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0" fontId="47" fillId="0" borderId="13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170" fontId="47" fillId="0" borderId="18" xfId="0" applyNumberFormat="1" applyFont="1" applyBorder="1" applyAlignment="1">
      <alignment horizontal="center" vertical="center" wrapText="1"/>
    </xf>
    <xf numFmtId="170" fontId="47" fillId="0" borderId="19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vertical="center" wrapText="1"/>
    </xf>
    <xf numFmtId="169" fontId="47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vertical="center" wrapText="1"/>
    </xf>
    <xf numFmtId="0" fontId="0" fillId="0" borderId="0" xfId="0" applyAlignment="1">
      <alignment/>
    </xf>
    <xf numFmtId="0" fontId="2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9" fillId="34" borderId="30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170" fontId="47" fillId="34" borderId="30" xfId="0" applyNumberFormat="1" applyFont="1" applyFill="1" applyBorder="1" applyAlignment="1">
      <alignment horizontal="center" vertical="center" wrapText="1"/>
    </xf>
    <xf numFmtId="170" fontId="29" fillId="34" borderId="30" xfId="0" applyNumberFormat="1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 wrapText="1"/>
    </xf>
    <xf numFmtId="0" fontId="29" fillId="34" borderId="33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0" fontId="47" fillId="35" borderId="24" xfId="0" applyFont="1" applyFill="1" applyBorder="1" applyAlignment="1">
      <alignment horizontal="center" vertical="center" wrapText="1"/>
    </xf>
    <xf numFmtId="170" fontId="47" fillId="6" borderId="24" xfId="0" applyNumberFormat="1" applyFont="1" applyFill="1" applyBorder="1" applyAlignment="1">
      <alignment horizontal="center" vertical="center" wrapText="1"/>
    </xf>
    <xf numFmtId="170" fontId="47" fillId="6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7" xfId="0" applyFont="1" applyBorder="1" applyAlignment="1">
      <alignment vertical="center" wrapText="1"/>
    </xf>
    <xf numFmtId="0" fontId="47" fillId="0" borderId="37" xfId="0" applyFont="1" applyBorder="1" applyAlignment="1">
      <alignment horizontal="center" vertical="center" wrapText="1"/>
    </xf>
    <xf numFmtId="170" fontId="47" fillId="0" borderId="37" xfId="0" applyNumberFormat="1" applyFont="1" applyBorder="1" applyAlignment="1">
      <alignment horizontal="center" vertical="center" wrapText="1"/>
    </xf>
    <xf numFmtId="170" fontId="47" fillId="0" borderId="38" xfId="0" applyNumberFormat="1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/>
    </xf>
    <xf numFmtId="170" fontId="29" fillId="0" borderId="40" xfId="0" applyNumberFormat="1" applyFont="1" applyBorder="1" applyAlignment="1">
      <alignment horizontal="center" vertical="center" wrapText="1"/>
    </xf>
    <xf numFmtId="170" fontId="29" fillId="34" borderId="41" xfId="0" applyNumberFormat="1" applyFont="1" applyFill="1" applyBorder="1" applyAlignment="1">
      <alignment horizontal="center" vertical="center" wrapText="1"/>
    </xf>
    <xf numFmtId="170" fontId="0" fillId="6" borderId="37" xfId="0" applyNumberFormat="1" applyFill="1" applyBorder="1" applyAlignment="1">
      <alignment horizontal="center" vertical="center"/>
    </xf>
    <xf numFmtId="170" fontId="0" fillId="6" borderId="10" xfId="0" applyNumberFormat="1" applyFill="1" applyBorder="1" applyAlignment="1">
      <alignment horizontal="center" vertical="center"/>
    </xf>
    <xf numFmtId="0" fontId="47" fillId="35" borderId="42" xfId="0" applyFont="1" applyFill="1" applyBorder="1" applyAlignment="1">
      <alignment horizontal="center" vertical="center"/>
    </xf>
    <xf numFmtId="0" fontId="47" fillId="0" borderId="0" xfId="0" applyFont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68</xdr:row>
      <xdr:rowOff>0</xdr:rowOff>
    </xdr:from>
    <xdr:to>
      <xdr:col>10</xdr:col>
      <xdr:colOff>619125</xdr:colOff>
      <xdr:row>71</xdr:row>
      <xdr:rowOff>123825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04800" y="25269825"/>
          <a:ext cx="10858500" cy="695325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tabSelected="1" zoomScalePageLayoutView="0" workbookViewId="0" topLeftCell="A61">
      <selection activeCell="O12" sqref="O12"/>
    </sheetView>
  </sheetViews>
  <sheetFormatPr defaultColWidth="9.140625" defaultRowHeight="15"/>
  <cols>
    <col min="1" max="1" width="4.57421875" style="2" customWidth="1"/>
    <col min="2" max="2" width="18.00390625" style="9" customWidth="1"/>
    <col min="3" max="3" width="60.00390625" style="1" customWidth="1"/>
    <col min="4" max="4" width="8.00390625" style="2" customWidth="1"/>
    <col min="5" max="5" width="5.57421875" style="2" customWidth="1"/>
    <col min="6" max="6" width="13.140625" style="2" customWidth="1"/>
    <col min="7" max="7" width="13.57421875" style="12" customWidth="1"/>
    <col min="8" max="8" width="12.00390625" style="0" customWidth="1"/>
    <col min="9" max="9" width="7.8515625" style="0" customWidth="1"/>
    <col min="10" max="10" width="15.421875" style="0" customWidth="1"/>
    <col min="11" max="11" width="16.7109375" style="46" customWidth="1"/>
  </cols>
  <sheetData>
    <row r="1" spans="1:7" s="46" customFormat="1" ht="21">
      <c r="A1" s="55" t="s">
        <v>108</v>
      </c>
      <c r="B1" s="6"/>
      <c r="C1" s="12"/>
      <c r="D1" s="2"/>
      <c r="E1" s="2"/>
      <c r="F1" s="2"/>
      <c r="G1" s="12"/>
    </row>
    <row r="2" spans="1:7" s="46" customFormat="1" ht="15">
      <c r="A2" s="19"/>
      <c r="B2" s="23" t="s">
        <v>107</v>
      </c>
      <c r="C2" s="12"/>
      <c r="D2" s="2"/>
      <c r="E2" s="2"/>
      <c r="F2" s="2"/>
      <c r="G2" s="12"/>
    </row>
    <row r="3" spans="1:7" ht="9" customHeight="1" thickBot="1">
      <c r="A3" s="3"/>
      <c r="B3" s="6"/>
      <c r="E3" s="48"/>
      <c r="F3" s="49"/>
      <c r="G3"/>
    </row>
    <row r="4" spans="1:11" ht="18" customHeight="1" thickBot="1">
      <c r="A4" s="4" t="s">
        <v>89</v>
      </c>
      <c r="B4" s="7"/>
      <c r="F4" s="56" t="s">
        <v>93</v>
      </c>
      <c r="G4" s="57"/>
      <c r="J4" s="56" t="s">
        <v>94</v>
      </c>
      <c r="K4" s="57"/>
    </row>
    <row r="5" spans="1:11" s="90" customFormat="1" ht="52.5" customHeight="1" thickBot="1">
      <c r="A5" s="89" t="s">
        <v>1</v>
      </c>
      <c r="B5" s="58" t="s">
        <v>2</v>
      </c>
      <c r="C5" s="58" t="s">
        <v>3</v>
      </c>
      <c r="D5" s="59" t="s">
        <v>4</v>
      </c>
      <c r="E5" s="59" t="s">
        <v>6</v>
      </c>
      <c r="F5" s="59" t="s">
        <v>90</v>
      </c>
      <c r="G5" s="59" t="s">
        <v>91</v>
      </c>
      <c r="H5" s="59" t="s">
        <v>92</v>
      </c>
      <c r="I5" s="59" t="s">
        <v>30</v>
      </c>
      <c r="J5" s="59" t="s">
        <v>95</v>
      </c>
      <c r="K5" s="74" t="s">
        <v>96</v>
      </c>
    </row>
    <row r="6" spans="1:11" s="38" customFormat="1" ht="38.25">
      <c r="A6" s="77">
        <v>1</v>
      </c>
      <c r="B6" s="78" t="s">
        <v>10</v>
      </c>
      <c r="C6" s="79" t="s">
        <v>18</v>
      </c>
      <c r="D6" s="80" t="s">
        <v>0</v>
      </c>
      <c r="E6" s="78">
        <v>20</v>
      </c>
      <c r="F6" s="81">
        <v>8</v>
      </c>
      <c r="G6" s="82">
        <f aca="true" t="shared" si="0" ref="G6:G23">E6*F6</f>
        <v>160</v>
      </c>
      <c r="H6" s="83" t="s">
        <v>100</v>
      </c>
      <c r="I6" s="84"/>
      <c r="J6" s="87"/>
      <c r="K6" s="75">
        <f>SUM(J6*E6)</f>
        <v>0</v>
      </c>
    </row>
    <row r="7" spans="1:11" s="38" customFormat="1" ht="38.25">
      <c r="A7" s="61">
        <v>2</v>
      </c>
      <c r="B7" s="8" t="s">
        <v>25</v>
      </c>
      <c r="C7" s="14" t="s">
        <v>36</v>
      </c>
      <c r="D7" s="8" t="s">
        <v>7</v>
      </c>
      <c r="E7" s="8">
        <v>15</v>
      </c>
      <c r="F7" s="16">
        <v>367</v>
      </c>
      <c r="G7" s="22">
        <f t="shared" si="0"/>
        <v>5505</v>
      </c>
      <c r="H7" s="52"/>
      <c r="I7" s="19"/>
      <c r="J7" s="88"/>
      <c r="K7" s="76">
        <f>SUM(J7*E7)</f>
        <v>0</v>
      </c>
    </row>
    <row r="8" spans="1:11" s="38" customFormat="1" ht="25.5">
      <c r="A8" s="60">
        <v>3</v>
      </c>
      <c r="B8" s="8" t="s">
        <v>40</v>
      </c>
      <c r="C8" s="35" t="s">
        <v>50</v>
      </c>
      <c r="D8" s="8" t="s">
        <v>7</v>
      </c>
      <c r="E8" s="8">
        <v>3</v>
      </c>
      <c r="F8" s="16">
        <v>27</v>
      </c>
      <c r="G8" s="22">
        <f t="shared" si="0"/>
        <v>81</v>
      </c>
      <c r="H8" s="52"/>
      <c r="I8" s="19"/>
      <c r="J8" s="88"/>
      <c r="K8" s="76">
        <f aca="true" t="shared" si="1" ref="K8:K64">SUM(J8*E8)</f>
        <v>0</v>
      </c>
    </row>
    <row r="9" spans="1:11" s="38" customFormat="1" ht="25.5">
      <c r="A9" s="61">
        <v>4</v>
      </c>
      <c r="B9" s="5" t="s">
        <v>23</v>
      </c>
      <c r="C9" s="11" t="s">
        <v>51</v>
      </c>
      <c r="D9" s="5" t="s">
        <v>0</v>
      </c>
      <c r="E9" s="8">
        <v>30</v>
      </c>
      <c r="F9" s="16">
        <v>25.5</v>
      </c>
      <c r="G9" s="22">
        <f t="shared" si="0"/>
        <v>765</v>
      </c>
      <c r="H9" s="52"/>
      <c r="I9" s="19"/>
      <c r="J9" s="88"/>
      <c r="K9" s="76">
        <f t="shared" si="1"/>
        <v>0</v>
      </c>
    </row>
    <row r="10" spans="1:11" s="38" customFormat="1" ht="15">
      <c r="A10" s="60">
        <v>5</v>
      </c>
      <c r="B10" s="8" t="s">
        <v>9</v>
      </c>
      <c r="C10" s="14" t="s">
        <v>52</v>
      </c>
      <c r="D10" s="5" t="s">
        <v>0</v>
      </c>
      <c r="E10" s="8">
        <v>3</v>
      </c>
      <c r="F10" s="16">
        <v>12</v>
      </c>
      <c r="G10" s="22">
        <f t="shared" si="0"/>
        <v>36</v>
      </c>
      <c r="H10" s="52"/>
      <c r="I10" s="19"/>
      <c r="J10" s="88"/>
      <c r="K10" s="76">
        <f t="shared" si="1"/>
        <v>0</v>
      </c>
    </row>
    <row r="11" spans="1:11" s="38" customFormat="1" ht="15">
      <c r="A11" s="61">
        <v>6</v>
      </c>
      <c r="B11" s="5" t="s">
        <v>26</v>
      </c>
      <c r="C11" s="11" t="s">
        <v>53</v>
      </c>
      <c r="D11" s="8" t="s">
        <v>7</v>
      </c>
      <c r="E11" s="8">
        <v>10</v>
      </c>
      <c r="F11" s="16">
        <v>12</v>
      </c>
      <c r="G11" s="22">
        <f t="shared" si="0"/>
        <v>120</v>
      </c>
      <c r="H11" s="52"/>
      <c r="I11" s="19"/>
      <c r="J11" s="88"/>
      <c r="K11" s="76">
        <f t="shared" si="1"/>
        <v>0</v>
      </c>
    </row>
    <row r="12" spans="1:11" s="38" customFormat="1" ht="25.5">
      <c r="A12" s="60">
        <v>7</v>
      </c>
      <c r="B12" s="5" t="s">
        <v>27</v>
      </c>
      <c r="C12" s="14" t="s">
        <v>28</v>
      </c>
      <c r="D12" s="5" t="s">
        <v>0</v>
      </c>
      <c r="E12" s="8">
        <v>3</v>
      </c>
      <c r="F12" s="16">
        <v>15</v>
      </c>
      <c r="G12" s="22">
        <f t="shared" si="0"/>
        <v>45</v>
      </c>
      <c r="H12" s="52"/>
      <c r="I12" s="19"/>
      <c r="J12" s="88"/>
      <c r="K12" s="76">
        <f t="shared" si="1"/>
        <v>0</v>
      </c>
    </row>
    <row r="13" spans="1:11" s="38" customFormat="1" ht="38.25">
      <c r="A13" s="61">
        <v>8</v>
      </c>
      <c r="B13" s="5" t="s">
        <v>27</v>
      </c>
      <c r="C13" s="14" t="s">
        <v>33</v>
      </c>
      <c r="D13" s="5" t="s">
        <v>0</v>
      </c>
      <c r="E13" s="8">
        <v>3</v>
      </c>
      <c r="F13" s="16">
        <v>30</v>
      </c>
      <c r="G13" s="22">
        <f t="shared" si="0"/>
        <v>90</v>
      </c>
      <c r="H13" s="52"/>
      <c r="I13" s="19"/>
      <c r="J13" s="88"/>
      <c r="K13" s="76">
        <f t="shared" si="1"/>
        <v>0</v>
      </c>
    </row>
    <row r="14" spans="1:11" s="38" customFormat="1" ht="15">
      <c r="A14" s="60">
        <v>9</v>
      </c>
      <c r="B14" s="8" t="s">
        <v>54</v>
      </c>
      <c r="C14" s="14" t="s">
        <v>55</v>
      </c>
      <c r="D14" s="8" t="s">
        <v>7</v>
      </c>
      <c r="E14" s="8">
        <v>2</v>
      </c>
      <c r="F14" s="16">
        <v>240</v>
      </c>
      <c r="G14" s="22">
        <f t="shared" si="0"/>
        <v>480</v>
      </c>
      <c r="H14" s="52"/>
      <c r="I14" s="19"/>
      <c r="J14" s="88"/>
      <c r="K14" s="76">
        <f t="shared" si="1"/>
        <v>0</v>
      </c>
    </row>
    <row r="15" spans="1:11" s="38" customFormat="1" ht="38.25">
      <c r="A15" s="61">
        <v>10</v>
      </c>
      <c r="B15" s="8" t="s">
        <v>31</v>
      </c>
      <c r="C15" s="14" t="s">
        <v>56</v>
      </c>
      <c r="D15" s="8" t="s">
        <v>7</v>
      </c>
      <c r="E15" s="8">
        <v>6</v>
      </c>
      <c r="F15" s="16">
        <v>100</v>
      </c>
      <c r="G15" s="22">
        <f t="shared" si="0"/>
        <v>600</v>
      </c>
      <c r="H15" s="52"/>
      <c r="I15" s="19"/>
      <c r="J15" s="88"/>
      <c r="K15" s="76">
        <f t="shared" si="1"/>
        <v>0</v>
      </c>
    </row>
    <row r="16" spans="1:11" s="38" customFormat="1" ht="15.75" thickBot="1">
      <c r="A16" s="62"/>
      <c r="B16" s="17" t="s">
        <v>29</v>
      </c>
      <c r="C16" s="40"/>
      <c r="D16" s="41"/>
      <c r="E16" s="42"/>
      <c r="F16" s="18"/>
      <c r="G16" s="18">
        <f>SUM(G6:G15)</f>
        <v>7882</v>
      </c>
      <c r="H16" s="39"/>
      <c r="I16" s="20"/>
      <c r="J16" s="18"/>
      <c r="K16" s="85">
        <f>SUM(K6:K15)</f>
        <v>0</v>
      </c>
    </row>
    <row r="17" spans="1:11" s="38" customFormat="1" ht="15.75" thickTop="1">
      <c r="A17" s="61">
        <v>11</v>
      </c>
      <c r="B17" s="8" t="s">
        <v>15</v>
      </c>
      <c r="C17" s="14" t="s">
        <v>46</v>
      </c>
      <c r="D17" s="5" t="s">
        <v>7</v>
      </c>
      <c r="E17" s="5">
        <v>3</v>
      </c>
      <c r="F17" s="16">
        <v>50</v>
      </c>
      <c r="G17" s="22">
        <f t="shared" si="0"/>
        <v>150</v>
      </c>
      <c r="H17" s="53" t="s">
        <v>101</v>
      </c>
      <c r="I17" s="19"/>
      <c r="J17" s="88"/>
      <c r="K17" s="76">
        <f t="shared" si="1"/>
        <v>0</v>
      </c>
    </row>
    <row r="18" spans="1:11" s="38" customFormat="1" ht="38.25">
      <c r="A18" s="61">
        <v>12</v>
      </c>
      <c r="B18" s="8" t="s">
        <v>14</v>
      </c>
      <c r="C18" s="35" t="s">
        <v>37</v>
      </c>
      <c r="D18" s="8" t="s">
        <v>5</v>
      </c>
      <c r="E18" s="8">
        <v>4</v>
      </c>
      <c r="F18" s="16">
        <v>53</v>
      </c>
      <c r="G18" s="22">
        <f t="shared" si="0"/>
        <v>212</v>
      </c>
      <c r="H18" s="52"/>
      <c r="I18" s="19"/>
      <c r="J18" s="88"/>
      <c r="K18" s="76">
        <f t="shared" si="1"/>
        <v>0</v>
      </c>
    </row>
    <row r="19" spans="1:11" s="38" customFormat="1" ht="54.75" customHeight="1">
      <c r="A19" s="61">
        <v>13</v>
      </c>
      <c r="B19" s="13" t="s">
        <v>12</v>
      </c>
      <c r="C19" s="32" t="s">
        <v>57</v>
      </c>
      <c r="D19" s="5" t="s">
        <v>0</v>
      </c>
      <c r="E19" s="8">
        <v>6</v>
      </c>
      <c r="F19" s="16">
        <v>15</v>
      </c>
      <c r="G19" s="22">
        <f t="shared" si="0"/>
        <v>90</v>
      </c>
      <c r="H19" s="52"/>
      <c r="I19" s="19"/>
      <c r="J19" s="88"/>
      <c r="K19" s="76">
        <f t="shared" si="1"/>
        <v>0</v>
      </c>
    </row>
    <row r="20" spans="1:11" s="38" customFormat="1" ht="55.5" customHeight="1">
      <c r="A20" s="61">
        <v>14</v>
      </c>
      <c r="B20" s="13" t="s">
        <v>12</v>
      </c>
      <c r="C20" s="32" t="s">
        <v>58</v>
      </c>
      <c r="D20" s="5" t="s">
        <v>0</v>
      </c>
      <c r="E20" s="8">
        <v>2</v>
      </c>
      <c r="F20" s="16">
        <v>15</v>
      </c>
      <c r="G20" s="22">
        <f t="shared" si="0"/>
        <v>30</v>
      </c>
      <c r="H20" s="52"/>
      <c r="I20" s="19"/>
      <c r="J20" s="88"/>
      <c r="K20" s="76">
        <f t="shared" si="1"/>
        <v>0</v>
      </c>
    </row>
    <row r="21" spans="1:11" s="38" customFormat="1" ht="25.5">
      <c r="A21" s="61">
        <v>15</v>
      </c>
      <c r="B21" s="8" t="s">
        <v>24</v>
      </c>
      <c r="C21" s="14" t="s">
        <v>44</v>
      </c>
      <c r="D21" s="8" t="s">
        <v>0</v>
      </c>
      <c r="E21" s="8">
        <v>150</v>
      </c>
      <c r="F21" s="16">
        <v>0.5</v>
      </c>
      <c r="G21" s="22">
        <f t="shared" si="0"/>
        <v>75</v>
      </c>
      <c r="H21" s="52"/>
      <c r="I21" s="19"/>
      <c r="J21" s="88"/>
      <c r="K21" s="76">
        <f t="shared" si="1"/>
        <v>0</v>
      </c>
    </row>
    <row r="22" spans="1:11" s="38" customFormat="1" ht="25.5">
      <c r="A22" s="61">
        <v>16</v>
      </c>
      <c r="B22" s="8" t="s">
        <v>24</v>
      </c>
      <c r="C22" s="14" t="s">
        <v>45</v>
      </c>
      <c r="D22" s="8" t="s">
        <v>0</v>
      </c>
      <c r="E22" s="8">
        <v>150</v>
      </c>
      <c r="F22" s="16">
        <v>0.56</v>
      </c>
      <c r="G22" s="22">
        <f t="shared" si="0"/>
        <v>84.00000000000001</v>
      </c>
      <c r="H22" s="52"/>
      <c r="I22" s="19"/>
      <c r="J22" s="88"/>
      <c r="K22" s="76">
        <f t="shared" si="1"/>
        <v>0</v>
      </c>
    </row>
    <row r="23" spans="1:11" s="38" customFormat="1" ht="25.5">
      <c r="A23" s="61">
        <v>17</v>
      </c>
      <c r="B23" s="5" t="s">
        <v>24</v>
      </c>
      <c r="C23" s="14" t="s">
        <v>88</v>
      </c>
      <c r="D23" s="5" t="s">
        <v>0</v>
      </c>
      <c r="E23" s="8">
        <v>200</v>
      </c>
      <c r="F23" s="16">
        <v>0.5</v>
      </c>
      <c r="G23" s="37">
        <f t="shared" si="0"/>
        <v>100</v>
      </c>
      <c r="H23" s="52"/>
      <c r="I23" s="19"/>
      <c r="J23" s="88"/>
      <c r="K23" s="76">
        <f t="shared" si="1"/>
        <v>0</v>
      </c>
    </row>
    <row r="24" spans="1:11" s="38" customFormat="1" ht="51">
      <c r="A24" s="61">
        <v>18</v>
      </c>
      <c r="B24" s="8" t="s">
        <v>12</v>
      </c>
      <c r="C24" s="14" t="s">
        <v>41</v>
      </c>
      <c r="D24" s="8" t="s">
        <v>0</v>
      </c>
      <c r="E24" s="8">
        <v>5</v>
      </c>
      <c r="F24" s="16">
        <v>20</v>
      </c>
      <c r="G24" s="22">
        <f>E24*F24</f>
        <v>100</v>
      </c>
      <c r="H24" s="52"/>
      <c r="I24" s="19"/>
      <c r="J24" s="88"/>
      <c r="K24" s="76">
        <f t="shared" si="1"/>
        <v>0</v>
      </c>
    </row>
    <row r="25" spans="1:11" s="38" customFormat="1" ht="51">
      <c r="A25" s="61">
        <v>19</v>
      </c>
      <c r="B25" s="8" t="s">
        <v>12</v>
      </c>
      <c r="C25" s="14" t="s">
        <v>42</v>
      </c>
      <c r="D25" s="8" t="s">
        <v>0</v>
      </c>
      <c r="E25" s="8">
        <v>4</v>
      </c>
      <c r="F25" s="16">
        <v>20</v>
      </c>
      <c r="G25" s="22">
        <f>E25*F25</f>
        <v>80</v>
      </c>
      <c r="H25" s="54"/>
      <c r="I25" s="19"/>
      <c r="J25" s="88"/>
      <c r="K25" s="76">
        <f t="shared" si="1"/>
        <v>0</v>
      </c>
    </row>
    <row r="26" spans="1:11" s="43" customFormat="1" ht="15.75" thickBot="1">
      <c r="A26" s="62"/>
      <c r="B26" s="17" t="s">
        <v>29</v>
      </c>
      <c r="C26" s="40"/>
      <c r="D26" s="41"/>
      <c r="E26" s="42"/>
      <c r="F26" s="18"/>
      <c r="G26" s="18">
        <f>SUM(G17:G25)</f>
        <v>921</v>
      </c>
      <c r="H26" s="39"/>
      <c r="I26" s="20"/>
      <c r="J26" s="18"/>
      <c r="K26" s="85">
        <f>SUM(K17:K25)</f>
        <v>0</v>
      </c>
    </row>
    <row r="27" spans="1:11" s="43" customFormat="1" ht="51.75" thickTop="1">
      <c r="A27" s="63">
        <v>20</v>
      </c>
      <c r="B27" s="8" t="s">
        <v>12</v>
      </c>
      <c r="C27" s="14" t="s">
        <v>22</v>
      </c>
      <c r="D27" s="5" t="s">
        <v>0</v>
      </c>
      <c r="E27" s="5">
        <v>2</v>
      </c>
      <c r="F27" s="16">
        <v>6.5</v>
      </c>
      <c r="G27" s="22">
        <f aca="true" t="shared" si="2" ref="G27:G38">E27*F27</f>
        <v>13</v>
      </c>
      <c r="H27" s="53" t="s">
        <v>102</v>
      </c>
      <c r="I27" s="19"/>
      <c r="J27" s="88"/>
      <c r="K27" s="76">
        <f t="shared" si="1"/>
        <v>0</v>
      </c>
    </row>
    <row r="28" spans="1:11" s="43" customFormat="1" ht="38.25">
      <c r="A28" s="63">
        <v>21</v>
      </c>
      <c r="B28" s="8" t="s">
        <v>14</v>
      </c>
      <c r="C28" s="14" t="s">
        <v>59</v>
      </c>
      <c r="D28" s="5" t="s">
        <v>0</v>
      </c>
      <c r="E28" s="8">
        <v>3</v>
      </c>
      <c r="F28" s="15">
        <v>13.5</v>
      </c>
      <c r="G28" s="22">
        <f t="shared" si="2"/>
        <v>40.5</v>
      </c>
      <c r="H28" s="51"/>
      <c r="I28" s="19"/>
      <c r="J28" s="88"/>
      <c r="K28" s="76">
        <f t="shared" si="1"/>
        <v>0</v>
      </c>
    </row>
    <row r="29" spans="1:11" s="43" customFormat="1" ht="38.25">
      <c r="A29" s="63">
        <v>22</v>
      </c>
      <c r="B29" s="8" t="s">
        <v>14</v>
      </c>
      <c r="C29" s="14" t="s">
        <v>60</v>
      </c>
      <c r="D29" s="5" t="s">
        <v>0</v>
      </c>
      <c r="E29" s="8">
        <v>3</v>
      </c>
      <c r="F29" s="15">
        <v>14</v>
      </c>
      <c r="G29" s="22">
        <f t="shared" si="2"/>
        <v>42</v>
      </c>
      <c r="H29" s="51"/>
      <c r="I29" s="19"/>
      <c r="J29" s="88"/>
      <c r="K29" s="76">
        <f t="shared" si="1"/>
        <v>0</v>
      </c>
    </row>
    <row r="30" spans="1:11" s="43" customFormat="1" ht="25.5">
      <c r="A30" s="63">
        <v>23</v>
      </c>
      <c r="B30" s="8" t="s">
        <v>8</v>
      </c>
      <c r="C30" s="14" t="s">
        <v>11</v>
      </c>
      <c r="D30" s="5" t="s">
        <v>0</v>
      </c>
      <c r="E30" s="8">
        <v>5</v>
      </c>
      <c r="F30" s="15">
        <v>6</v>
      </c>
      <c r="G30" s="22">
        <f t="shared" si="2"/>
        <v>30</v>
      </c>
      <c r="H30" s="51"/>
      <c r="I30" s="19"/>
      <c r="J30" s="88"/>
      <c r="K30" s="76">
        <f t="shared" si="1"/>
        <v>0</v>
      </c>
    </row>
    <row r="31" spans="1:11" s="43" customFormat="1" ht="25.5">
      <c r="A31" s="63">
        <v>24</v>
      </c>
      <c r="B31" s="8" t="s">
        <v>32</v>
      </c>
      <c r="C31" s="14" t="s">
        <v>61</v>
      </c>
      <c r="D31" s="8" t="s">
        <v>0</v>
      </c>
      <c r="E31" s="8">
        <v>20</v>
      </c>
      <c r="F31" s="16">
        <v>1.3</v>
      </c>
      <c r="G31" s="22">
        <f t="shared" si="2"/>
        <v>26</v>
      </c>
      <c r="H31" s="51"/>
      <c r="I31" s="19"/>
      <c r="J31" s="88"/>
      <c r="K31" s="76">
        <f t="shared" si="1"/>
        <v>0</v>
      </c>
    </row>
    <row r="32" spans="1:11" s="43" customFormat="1" ht="25.5">
      <c r="A32" s="63">
        <v>25</v>
      </c>
      <c r="B32" s="8" t="s">
        <v>32</v>
      </c>
      <c r="C32" s="14" t="s">
        <v>62</v>
      </c>
      <c r="D32" s="8" t="s">
        <v>0</v>
      </c>
      <c r="E32" s="8">
        <v>20</v>
      </c>
      <c r="F32" s="16">
        <v>1.3</v>
      </c>
      <c r="G32" s="22">
        <f t="shared" si="2"/>
        <v>26</v>
      </c>
      <c r="H32" s="51"/>
      <c r="I32" s="19"/>
      <c r="J32" s="88"/>
      <c r="K32" s="76">
        <f t="shared" si="1"/>
        <v>0</v>
      </c>
    </row>
    <row r="33" spans="1:11" s="43" customFormat="1" ht="53.25" customHeight="1">
      <c r="A33" s="63">
        <v>26</v>
      </c>
      <c r="B33" s="8" t="s">
        <v>10</v>
      </c>
      <c r="C33" s="14" t="s">
        <v>63</v>
      </c>
      <c r="D33" s="5" t="s">
        <v>0</v>
      </c>
      <c r="E33" s="8">
        <v>20</v>
      </c>
      <c r="F33" s="16">
        <v>13</v>
      </c>
      <c r="G33" s="22">
        <f t="shared" si="2"/>
        <v>260</v>
      </c>
      <c r="H33" s="51"/>
      <c r="I33" s="19"/>
      <c r="J33" s="88"/>
      <c r="K33" s="76">
        <f t="shared" si="1"/>
        <v>0</v>
      </c>
    </row>
    <row r="34" spans="1:11" s="43" customFormat="1" ht="15">
      <c r="A34" s="63">
        <v>27</v>
      </c>
      <c r="B34" s="8" t="s">
        <v>17</v>
      </c>
      <c r="C34" s="14" t="s">
        <v>65</v>
      </c>
      <c r="D34" s="5" t="s">
        <v>0</v>
      </c>
      <c r="E34" s="8">
        <v>25</v>
      </c>
      <c r="F34" s="33">
        <v>4</v>
      </c>
      <c r="G34" s="22">
        <f t="shared" si="2"/>
        <v>100</v>
      </c>
      <c r="H34" s="51"/>
      <c r="I34" s="19"/>
      <c r="J34" s="88"/>
      <c r="K34" s="76">
        <f t="shared" si="1"/>
        <v>0</v>
      </c>
    </row>
    <row r="35" spans="1:11" s="43" customFormat="1" ht="25.5">
      <c r="A35" s="63">
        <v>28</v>
      </c>
      <c r="B35" s="8" t="s">
        <v>17</v>
      </c>
      <c r="C35" s="14" t="s">
        <v>64</v>
      </c>
      <c r="D35" s="8" t="s">
        <v>0</v>
      </c>
      <c r="E35" s="8">
        <v>25</v>
      </c>
      <c r="F35" s="16">
        <v>21.5</v>
      </c>
      <c r="G35" s="22">
        <f t="shared" si="2"/>
        <v>537.5</v>
      </c>
      <c r="H35" s="51"/>
      <c r="I35" s="19"/>
      <c r="J35" s="88"/>
      <c r="K35" s="76">
        <f t="shared" si="1"/>
        <v>0</v>
      </c>
    </row>
    <row r="36" spans="1:11" s="43" customFormat="1" ht="25.5">
      <c r="A36" s="63">
        <v>29</v>
      </c>
      <c r="B36" s="8" t="s">
        <v>54</v>
      </c>
      <c r="C36" s="14" t="s">
        <v>66</v>
      </c>
      <c r="D36" s="8" t="s">
        <v>0</v>
      </c>
      <c r="E36" s="8">
        <v>100</v>
      </c>
      <c r="F36" s="33">
        <v>5</v>
      </c>
      <c r="G36" s="22">
        <f t="shared" si="2"/>
        <v>500</v>
      </c>
      <c r="H36" s="51"/>
      <c r="I36" s="19"/>
      <c r="J36" s="88"/>
      <c r="K36" s="76">
        <f t="shared" si="1"/>
        <v>0</v>
      </c>
    </row>
    <row r="37" spans="1:11" s="43" customFormat="1" ht="25.5">
      <c r="A37" s="63">
        <v>30</v>
      </c>
      <c r="B37" s="44" t="s">
        <v>54</v>
      </c>
      <c r="C37" s="45" t="s">
        <v>67</v>
      </c>
      <c r="D37" s="44" t="s">
        <v>0</v>
      </c>
      <c r="E37" s="44">
        <v>100</v>
      </c>
      <c r="F37" s="33">
        <v>5</v>
      </c>
      <c r="G37" s="34">
        <f t="shared" si="2"/>
        <v>500</v>
      </c>
      <c r="H37" s="51"/>
      <c r="I37" s="69"/>
      <c r="J37" s="88"/>
      <c r="K37" s="76">
        <f t="shared" si="1"/>
        <v>0</v>
      </c>
    </row>
    <row r="38" spans="1:11" s="43" customFormat="1" ht="25.5">
      <c r="A38" s="63">
        <v>31</v>
      </c>
      <c r="B38" s="8" t="s">
        <v>31</v>
      </c>
      <c r="C38" s="14" t="s">
        <v>35</v>
      </c>
      <c r="D38" s="8" t="s">
        <v>0</v>
      </c>
      <c r="E38" s="8">
        <v>200</v>
      </c>
      <c r="F38" s="16">
        <v>1</v>
      </c>
      <c r="G38" s="22">
        <f t="shared" si="2"/>
        <v>200</v>
      </c>
      <c r="H38" s="47"/>
      <c r="I38" s="19"/>
      <c r="J38" s="88"/>
      <c r="K38" s="76">
        <f t="shared" si="1"/>
        <v>0</v>
      </c>
    </row>
    <row r="39" spans="1:11" s="43" customFormat="1" ht="15.75" thickBot="1">
      <c r="A39" s="62"/>
      <c r="B39" s="17" t="s">
        <v>29</v>
      </c>
      <c r="C39" s="40"/>
      <c r="D39" s="41"/>
      <c r="E39" s="42"/>
      <c r="F39" s="18"/>
      <c r="G39" s="18">
        <f>SUM(G27:G38)</f>
        <v>2275</v>
      </c>
      <c r="H39" s="39"/>
      <c r="I39" s="20"/>
      <c r="J39" s="18"/>
      <c r="K39" s="85">
        <f>SUM(K27:K38)</f>
        <v>0</v>
      </c>
    </row>
    <row r="40" spans="1:11" s="43" customFormat="1" ht="26.25" thickTop="1">
      <c r="A40" s="61">
        <v>32</v>
      </c>
      <c r="B40" s="8" t="s">
        <v>13</v>
      </c>
      <c r="C40" s="14" t="s">
        <v>68</v>
      </c>
      <c r="D40" s="8" t="s">
        <v>0</v>
      </c>
      <c r="E40" s="8">
        <v>2</v>
      </c>
      <c r="F40" s="16">
        <v>179</v>
      </c>
      <c r="G40" s="22">
        <f>E40*F40</f>
        <v>358</v>
      </c>
      <c r="H40" s="53" t="s">
        <v>103</v>
      </c>
      <c r="I40" s="70"/>
      <c r="J40" s="88"/>
      <c r="K40" s="76">
        <f t="shared" si="1"/>
        <v>0</v>
      </c>
    </row>
    <row r="41" spans="1:11" s="43" customFormat="1" ht="15">
      <c r="A41" s="61">
        <v>33</v>
      </c>
      <c r="B41" s="8" t="s">
        <v>15</v>
      </c>
      <c r="C41" s="14" t="s">
        <v>69</v>
      </c>
      <c r="D41" s="5" t="s">
        <v>0</v>
      </c>
      <c r="E41" s="8">
        <v>2</v>
      </c>
      <c r="F41" s="16">
        <v>179</v>
      </c>
      <c r="G41" s="16">
        <f>E41*F41</f>
        <v>358</v>
      </c>
      <c r="H41" s="52"/>
      <c r="I41" s="19"/>
      <c r="J41" s="88"/>
      <c r="K41" s="76">
        <f t="shared" si="1"/>
        <v>0</v>
      </c>
    </row>
    <row r="42" spans="1:11" s="43" customFormat="1" ht="25.5">
      <c r="A42" s="61">
        <v>34</v>
      </c>
      <c r="B42" s="8" t="s">
        <v>70</v>
      </c>
      <c r="C42" s="14" t="s">
        <v>71</v>
      </c>
      <c r="D42" s="8" t="s">
        <v>0</v>
      </c>
      <c r="E42" s="8">
        <v>2</v>
      </c>
      <c r="F42" s="16">
        <v>99</v>
      </c>
      <c r="G42" s="22">
        <f>E42*F42</f>
        <v>198</v>
      </c>
      <c r="H42" s="54"/>
      <c r="I42" s="19"/>
      <c r="J42" s="88"/>
      <c r="K42" s="76">
        <f t="shared" si="1"/>
        <v>0</v>
      </c>
    </row>
    <row r="43" spans="1:11" s="43" customFormat="1" ht="15.75" thickBot="1">
      <c r="A43" s="64"/>
      <c r="B43" s="17" t="s">
        <v>29</v>
      </c>
      <c r="C43" s="29"/>
      <c r="D43" s="29"/>
      <c r="E43" s="30"/>
      <c r="F43" s="31"/>
      <c r="G43" s="18">
        <f>SUM(G40:G42)</f>
        <v>914</v>
      </c>
      <c r="H43" s="21"/>
      <c r="I43" s="20"/>
      <c r="J43" s="18"/>
      <c r="K43" s="85">
        <f>SUM(K40:K42)</f>
        <v>0</v>
      </c>
    </row>
    <row r="44" spans="1:11" s="43" customFormat="1" ht="26.25" thickTop="1">
      <c r="A44" s="61">
        <v>35</v>
      </c>
      <c r="B44" s="8" t="s">
        <v>31</v>
      </c>
      <c r="C44" s="14" t="s">
        <v>86</v>
      </c>
      <c r="D44" s="8" t="s">
        <v>0</v>
      </c>
      <c r="E44" s="8">
        <v>300</v>
      </c>
      <c r="F44" s="16">
        <v>0.7</v>
      </c>
      <c r="G44" s="22">
        <f aca="true" t="shared" si="3" ref="G44:G49">E44*F44</f>
        <v>210</v>
      </c>
      <c r="H44" s="53" t="s">
        <v>104</v>
      </c>
      <c r="I44" s="70"/>
      <c r="J44" s="88"/>
      <c r="K44" s="76">
        <f t="shared" si="1"/>
        <v>0</v>
      </c>
    </row>
    <row r="45" spans="1:11" s="43" customFormat="1" ht="15">
      <c r="A45" s="61">
        <v>36</v>
      </c>
      <c r="B45" s="8" t="s">
        <v>16</v>
      </c>
      <c r="C45" s="14" t="s">
        <v>72</v>
      </c>
      <c r="D45" s="8" t="s">
        <v>0</v>
      </c>
      <c r="E45" s="8">
        <v>5</v>
      </c>
      <c r="F45" s="16">
        <v>20</v>
      </c>
      <c r="G45" s="22">
        <f t="shared" si="3"/>
        <v>100</v>
      </c>
      <c r="H45" s="52"/>
      <c r="I45" s="19"/>
      <c r="J45" s="88"/>
      <c r="K45" s="76">
        <f t="shared" si="1"/>
        <v>0</v>
      </c>
    </row>
    <row r="46" spans="1:11" s="43" customFormat="1" ht="25.5">
      <c r="A46" s="61">
        <v>37</v>
      </c>
      <c r="B46" s="8" t="s">
        <v>10</v>
      </c>
      <c r="C46" s="14" t="s">
        <v>73</v>
      </c>
      <c r="D46" s="8" t="s">
        <v>0</v>
      </c>
      <c r="E46" s="8">
        <v>3</v>
      </c>
      <c r="F46" s="16">
        <v>38</v>
      </c>
      <c r="G46" s="22">
        <f t="shared" si="3"/>
        <v>114</v>
      </c>
      <c r="H46" s="52"/>
      <c r="I46" s="19"/>
      <c r="J46" s="88"/>
      <c r="K46" s="76">
        <f t="shared" si="1"/>
        <v>0</v>
      </c>
    </row>
    <row r="47" spans="1:11" s="43" customFormat="1" ht="38.25">
      <c r="A47" s="61">
        <v>38</v>
      </c>
      <c r="B47" s="8" t="s">
        <v>10</v>
      </c>
      <c r="C47" s="14" t="s">
        <v>38</v>
      </c>
      <c r="D47" s="8" t="s">
        <v>0</v>
      </c>
      <c r="E47" s="8">
        <v>3</v>
      </c>
      <c r="F47" s="16">
        <v>8</v>
      </c>
      <c r="G47" s="22">
        <f t="shared" si="3"/>
        <v>24</v>
      </c>
      <c r="H47" s="52"/>
      <c r="I47" s="19"/>
      <c r="J47" s="88"/>
      <c r="K47" s="76">
        <f t="shared" si="1"/>
        <v>0</v>
      </c>
    </row>
    <row r="48" spans="1:11" s="43" customFormat="1" ht="38.25">
      <c r="A48" s="61">
        <v>39</v>
      </c>
      <c r="B48" s="8" t="s">
        <v>20</v>
      </c>
      <c r="C48" s="36" t="s">
        <v>74</v>
      </c>
      <c r="D48" s="5" t="s">
        <v>0</v>
      </c>
      <c r="E48" s="8">
        <v>5</v>
      </c>
      <c r="F48" s="16">
        <v>32</v>
      </c>
      <c r="G48" s="22">
        <f t="shared" si="3"/>
        <v>160</v>
      </c>
      <c r="H48" s="52"/>
      <c r="I48" s="19"/>
      <c r="J48" s="88"/>
      <c r="K48" s="76">
        <f t="shared" si="1"/>
        <v>0</v>
      </c>
    </row>
    <row r="49" spans="1:11" s="43" customFormat="1" ht="25.5">
      <c r="A49" s="61">
        <v>40</v>
      </c>
      <c r="B49" s="8" t="s">
        <v>47</v>
      </c>
      <c r="C49" s="14" t="s">
        <v>75</v>
      </c>
      <c r="D49" s="5" t="s">
        <v>0</v>
      </c>
      <c r="E49" s="8">
        <v>3</v>
      </c>
      <c r="F49" s="16">
        <v>20</v>
      </c>
      <c r="G49" s="22">
        <f t="shared" si="3"/>
        <v>60</v>
      </c>
      <c r="H49" s="54"/>
      <c r="I49" s="19"/>
      <c r="J49" s="88"/>
      <c r="K49" s="76">
        <f t="shared" si="1"/>
        <v>0</v>
      </c>
    </row>
    <row r="50" spans="1:11" s="43" customFormat="1" ht="15.75" thickBot="1">
      <c r="A50" s="64"/>
      <c r="B50" s="17" t="s">
        <v>29</v>
      </c>
      <c r="C50" s="29"/>
      <c r="D50" s="29"/>
      <c r="E50" s="30"/>
      <c r="F50" s="31"/>
      <c r="G50" s="18">
        <f>SUM(G44:G49)</f>
        <v>668</v>
      </c>
      <c r="H50" s="21"/>
      <c r="I50" s="20"/>
      <c r="J50" s="18"/>
      <c r="K50" s="85">
        <f>SUM(K44:K49)</f>
        <v>0</v>
      </c>
    </row>
    <row r="51" spans="1:11" s="46" customFormat="1" ht="39" thickTop="1">
      <c r="A51" s="61">
        <v>41</v>
      </c>
      <c r="B51" s="8" t="s">
        <v>39</v>
      </c>
      <c r="C51" s="14" t="s">
        <v>81</v>
      </c>
      <c r="D51" s="5" t="s">
        <v>7</v>
      </c>
      <c r="E51" s="8">
        <v>1</v>
      </c>
      <c r="F51" s="15">
        <v>10</v>
      </c>
      <c r="G51" s="22">
        <f aca="true" t="shared" si="4" ref="G51:G56">E51*F51</f>
        <v>10</v>
      </c>
      <c r="H51" s="53" t="s">
        <v>105</v>
      </c>
      <c r="I51" s="70"/>
      <c r="J51" s="88"/>
      <c r="K51" s="76">
        <f t="shared" si="1"/>
        <v>0</v>
      </c>
    </row>
    <row r="52" spans="1:11" s="46" customFormat="1" ht="38.25">
      <c r="A52" s="61">
        <v>42</v>
      </c>
      <c r="B52" s="8" t="s">
        <v>39</v>
      </c>
      <c r="C52" s="14" t="s">
        <v>82</v>
      </c>
      <c r="D52" s="5" t="s">
        <v>7</v>
      </c>
      <c r="E52" s="8">
        <v>1</v>
      </c>
      <c r="F52" s="16">
        <v>20</v>
      </c>
      <c r="G52" s="22">
        <f t="shared" si="4"/>
        <v>20</v>
      </c>
      <c r="H52" s="52"/>
      <c r="I52" s="19"/>
      <c r="J52" s="88"/>
      <c r="K52" s="76">
        <f t="shared" si="1"/>
        <v>0</v>
      </c>
    </row>
    <row r="53" spans="1:11" s="46" customFormat="1" ht="15">
      <c r="A53" s="61">
        <v>43</v>
      </c>
      <c r="B53" s="5" t="s">
        <v>83</v>
      </c>
      <c r="C53" s="14" t="s">
        <v>84</v>
      </c>
      <c r="D53" s="8" t="s">
        <v>7</v>
      </c>
      <c r="E53" s="8">
        <v>2</v>
      </c>
      <c r="F53" s="16">
        <v>120</v>
      </c>
      <c r="G53" s="22">
        <f t="shared" si="4"/>
        <v>240</v>
      </c>
      <c r="H53" s="52"/>
      <c r="I53" s="19"/>
      <c r="J53" s="88"/>
      <c r="K53" s="76">
        <f t="shared" si="1"/>
        <v>0</v>
      </c>
    </row>
    <row r="54" spans="1:11" s="46" customFormat="1" ht="25.5">
      <c r="A54" s="61">
        <v>44</v>
      </c>
      <c r="B54" s="8" t="s">
        <v>48</v>
      </c>
      <c r="C54" s="14" t="s">
        <v>49</v>
      </c>
      <c r="D54" s="5" t="s">
        <v>0</v>
      </c>
      <c r="E54" s="5">
        <v>3</v>
      </c>
      <c r="F54" s="16">
        <v>20</v>
      </c>
      <c r="G54" s="22">
        <f t="shared" si="4"/>
        <v>60</v>
      </c>
      <c r="H54" s="52"/>
      <c r="I54" s="19"/>
      <c r="J54" s="88"/>
      <c r="K54" s="76">
        <f t="shared" si="1"/>
        <v>0</v>
      </c>
    </row>
    <row r="55" spans="1:11" s="46" customFormat="1" ht="25.5">
      <c r="A55" s="61">
        <v>45</v>
      </c>
      <c r="B55" s="8" t="s">
        <v>19</v>
      </c>
      <c r="C55" s="14" t="s">
        <v>85</v>
      </c>
      <c r="D55" s="5" t="s">
        <v>7</v>
      </c>
      <c r="E55" s="8">
        <v>3</v>
      </c>
      <c r="F55" s="16">
        <v>60</v>
      </c>
      <c r="G55" s="22">
        <f t="shared" si="4"/>
        <v>180</v>
      </c>
      <c r="H55" s="52"/>
      <c r="I55" s="19"/>
      <c r="J55" s="88"/>
      <c r="K55" s="76">
        <f t="shared" si="1"/>
        <v>0</v>
      </c>
    </row>
    <row r="56" spans="1:11" s="46" customFormat="1" ht="25.5">
      <c r="A56" s="61">
        <v>46</v>
      </c>
      <c r="B56" s="8" t="s">
        <v>31</v>
      </c>
      <c r="C56" s="14" t="s">
        <v>87</v>
      </c>
      <c r="D56" s="8" t="s">
        <v>7</v>
      </c>
      <c r="E56" s="8">
        <v>5</v>
      </c>
      <c r="F56" s="16">
        <v>70</v>
      </c>
      <c r="G56" s="22">
        <f t="shared" si="4"/>
        <v>350</v>
      </c>
      <c r="H56" s="54"/>
      <c r="I56" s="19"/>
      <c r="J56" s="88"/>
      <c r="K56" s="76">
        <f t="shared" si="1"/>
        <v>0</v>
      </c>
    </row>
    <row r="57" spans="1:11" s="46" customFormat="1" ht="15.75" thickBot="1">
      <c r="A57" s="64"/>
      <c r="B57" s="17" t="s">
        <v>29</v>
      </c>
      <c r="C57" s="29"/>
      <c r="D57" s="29"/>
      <c r="E57" s="30"/>
      <c r="F57" s="31"/>
      <c r="G57" s="18">
        <f>SUM(G51:G56)</f>
        <v>860</v>
      </c>
      <c r="H57" s="21"/>
      <c r="I57" s="20"/>
      <c r="J57" s="18"/>
      <c r="K57" s="85">
        <f>SUM(K51:K56)</f>
        <v>0</v>
      </c>
    </row>
    <row r="58" spans="1:11" s="46" customFormat="1" ht="64.5" thickTop="1">
      <c r="A58" s="61">
        <v>47</v>
      </c>
      <c r="B58" s="8" t="s">
        <v>12</v>
      </c>
      <c r="C58" s="14" t="s">
        <v>76</v>
      </c>
      <c r="D58" s="5" t="s">
        <v>5</v>
      </c>
      <c r="E58" s="8">
        <v>2</v>
      </c>
      <c r="F58" s="16">
        <v>50</v>
      </c>
      <c r="G58" s="22">
        <f aca="true" t="shared" si="5" ref="G58:G64">E58*F58</f>
        <v>100</v>
      </c>
      <c r="H58" s="53" t="s">
        <v>106</v>
      </c>
      <c r="I58" s="70"/>
      <c r="J58" s="88"/>
      <c r="K58" s="76">
        <f t="shared" si="1"/>
        <v>0</v>
      </c>
    </row>
    <row r="59" spans="1:11" s="46" customFormat="1" ht="63.75">
      <c r="A59" s="61">
        <v>48</v>
      </c>
      <c r="B59" s="8" t="s">
        <v>12</v>
      </c>
      <c r="C59" s="14" t="s">
        <v>77</v>
      </c>
      <c r="D59" s="5" t="s">
        <v>5</v>
      </c>
      <c r="E59" s="8">
        <v>2</v>
      </c>
      <c r="F59" s="16">
        <v>50</v>
      </c>
      <c r="G59" s="22">
        <f t="shared" si="5"/>
        <v>100</v>
      </c>
      <c r="H59" s="52"/>
      <c r="I59" s="19"/>
      <c r="J59" s="88"/>
      <c r="K59" s="76">
        <f t="shared" si="1"/>
        <v>0</v>
      </c>
    </row>
    <row r="60" spans="1:11" s="46" customFormat="1" ht="51">
      <c r="A60" s="61">
        <v>49</v>
      </c>
      <c r="B60" s="8" t="s">
        <v>21</v>
      </c>
      <c r="C60" s="14" t="s">
        <v>34</v>
      </c>
      <c r="D60" s="8" t="s">
        <v>0</v>
      </c>
      <c r="E60" s="8">
        <v>4</v>
      </c>
      <c r="F60" s="16">
        <v>57.25</v>
      </c>
      <c r="G60" s="22">
        <f t="shared" si="5"/>
        <v>229</v>
      </c>
      <c r="H60" s="52"/>
      <c r="I60" s="19"/>
      <c r="J60" s="88"/>
      <c r="K60" s="76">
        <f t="shared" si="1"/>
        <v>0</v>
      </c>
    </row>
    <row r="61" spans="1:11" s="46" customFormat="1" ht="38.25">
      <c r="A61" s="61">
        <v>50</v>
      </c>
      <c r="B61" s="8" t="s">
        <v>25</v>
      </c>
      <c r="C61" s="14" t="s">
        <v>43</v>
      </c>
      <c r="D61" s="8" t="s">
        <v>7</v>
      </c>
      <c r="E61" s="8">
        <v>1</v>
      </c>
      <c r="F61" s="16">
        <v>364</v>
      </c>
      <c r="G61" s="16">
        <f>E61*F61</f>
        <v>364</v>
      </c>
      <c r="H61" s="52"/>
      <c r="I61" s="19"/>
      <c r="J61" s="88"/>
      <c r="K61" s="76">
        <f t="shared" si="1"/>
        <v>0</v>
      </c>
    </row>
    <row r="62" spans="1:11" s="46" customFormat="1" ht="38.25">
      <c r="A62" s="61">
        <v>51</v>
      </c>
      <c r="B62" s="5" t="s">
        <v>27</v>
      </c>
      <c r="C62" s="14" t="s">
        <v>33</v>
      </c>
      <c r="D62" s="8" t="s">
        <v>0</v>
      </c>
      <c r="E62" s="8">
        <v>1</v>
      </c>
      <c r="F62" s="16">
        <v>25</v>
      </c>
      <c r="G62" s="22">
        <f t="shared" si="5"/>
        <v>25</v>
      </c>
      <c r="H62" s="52"/>
      <c r="I62" s="19"/>
      <c r="J62" s="88"/>
      <c r="K62" s="76">
        <f t="shared" si="1"/>
        <v>0</v>
      </c>
    </row>
    <row r="63" spans="1:11" s="46" customFormat="1" ht="25.5">
      <c r="A63" s="61">
        <v>52</v>
      </c>
      <c r="B63" s="8" t="s">
        <v>47</v>
      </c>
      <c r="C63" s="14" t="s">
        <v>78</v>
      </c>
      <c r="D63" s="5" t="s">
        <v>0</v>
      </c>
      <c r="E63" s="8">
        <v>2</v>
      </c>
      <c r="F63" s="16">
        <v>50</v>
      </c>
      <c r="G63" s="22">
        <f t="shared" si="5"/>
        <v>100</v>
      </c>
      <c r="H63" s="52"/>
      <c r="I63" s="19"/>
      <c r="J63" s="88"/>
      <c r="K63" s="76">
        <f t="shared" si="1"/>
        <v>0</v>
      </c>
    </row>
    <row r="64" spans="1:11" s="46" customFormat="1" ht="38.25">
      <c r="A64" s="61">
        <v>53</v>
      </c>
      <c r="B64" s="8" t="s">
        <v>79</v>
      </c>
      <c r="C64" s="14" t="s">
        <v>80</v>
      </c>
      <c r="D64" s="8" t="s">
        <v>0</v>
      </c>
      <c r="E64" s="8">
        <v>5</v>
      </c>
      <c r="F64" s="16">
        <v>40</v>
      </c>
      <c r="G64" s="22">
        <f t="shared" si="5"/>
        <v>200</v>
      </c>
      <c r="H64" s="52"/>
      <c r="I64" s="19"/>
      <c r="J64" s="88"/>
      <c r="K64" s="76">
        <f t="shared" si="1"/>
        <v>0</v>
      </c>
    </row>
    <row r="65" spans="1:11" s="46" customFormat="1" ht="15.75" thickBot="1">
      <c r="A65" s="64"/>
      <c r="B65" s="17" t="s">
        <v>29</v>
      </c>
      <c r="C65" s="29"/>
      <c r="D65" s="29"/>
      <c r="E65" s="30"/>
      <c r="F65" s="31"/>
      <c r="G65" s="18">
        <f>SUM(G58:G64)</f>
        <v>1118</v>
      </c>
      <c r="H65" s="21"/>
      <c r="I65" s="20"/>
      <c r="J65" s="18"/>
      <c r="K65" s="85">
        <f>SUM(K58:K64)</f>
        <v>0</v>
      </c>
    </row>
    <row r="66" spans="1:11" ht="16.5" thickBot="1" thickTop="1">
      <c r="A66" s="71" t="s">
        <v>98</v>
      </c>
      <c r="B66" s="72"/>
      <c r="C66" s="73"/>
      <c r="D66" s="66"/>
      <c r="E66" s="66"/>
      <c r="F66" s="67"/>
      <c r="G66" s="68">
        <f>SUM(G16,G26,G39,G43,G50,G65,G57)</f>
        <v>14638</v>
      </c>
      <c r="H66" s="65"/>
      <c r="I66" s="65"/>
      <c r="J66" s="65"/>
      <c r="K66" s="86">
        <f>SUM(K16,K26,K39,K43,K50,K65,K57)</f>
        <v>0</v>
      </c>
    </row>
    <row r="67" spans="1:11" s="46" customFormat="1" ht="16.5" thickBot="1" thickTop="1">
      <c r="A67" s="71" t="s">
        <v>99</v>
      </c>
      <c r="B67" s="72"/>
      <c r="C67" s="73"/>
      <c r="D67" s="66"/>
      <c r="E67" s="66"/>
      <c r="F67" s="67"/>
      <c r="G67" s="68">
        <f>SUM(G66*1.21)</f>
        <v>17711.98</v>
      </c>
      <c r="H67" s="65"/>
      <c r="I67" s="65"/>
      <c r="J67" s="65"/>
      <c r="K67" s="86">
        <f>SUM(K66*1.21)</f>
        <v>0</v>
      </c>
    </row>
    <row r="68" spans="1:11" s="43" customFormat="1" ht="15">
      <c r="A68" s="46"/>
      <c r="B68" s="25"/>
      <c r="C68" s="12"/>
      <c r="D68" s="2"/>
      <c r="E68" s="2"/>
      <c r="F68" s="24"/>
      <c r="G68" s="24"/>
      <c r="H68" s="10"/>
      <c r="I68" s="2"/>
      <c r="J68" s="2"/>
      <c r="K68" s="2"/>
    </row>
    <row r="69" spans="1:11" s="43" customFormat="1" ht="15">
      <c r="A69" s="2"/>
      <c r="B69" s="2"/>
      <c r="H69" s="26"/>
      <c r="K69" s="46"/>
    </row>
    <row r="70" spans="1:11" s="43" customFormat="1" ht="15">
      <c r="A70" s="2"/>
      <c r="B70" s="2"/>
      <c r="C70" s="12"/>
      <c r="D70" s="2"/>
      <c r="E70" s="2"/>
      <c r="F70" s="2"/>
      <c r="G70" s="2"/>
      <c r="H70" s="10"/>
      <c r="I70" s="2"/>
      <c r="J70" s="2"/>
      <c r="K70" s="2"/>
    </row>
    <row r="71" spans="1:11" s="43" customFormat="1" ht="15">
      <c r="A71" s="2"/>
      <c r="B71" s="2"/>
      <c r="C71" s="12"/>
      <c r="D71" s="2"/>
      <c r="E71" s="2"/>
      <c r="F71" s="2"/>
      <c r="G71" s="2"/>
      <c r="H71" s="10"/>
      <c r="I71" s="2"/>
      <c r="J71" s="2"/>
      <c r="K71" s="2"/>
    </row>
    <row r="72" spans="1:11" s="46" customFormat="1" ht="15">
      <c r="A72" s="2"/>
      <c r="B72" s="2"/>
      <c r="C72" s="12"/>
      <c r="D72" s="2"/>
      <c r="E72" s="2"/>
      <c r="F72" s="2"/>
      <c r="G72" s="2"/>
      <c r="H72" s="10"/>
      <c r="I72" s="2"/>
      <c r="J72" s="2"/>
      <c r="K72" s="2"/>
    </row>
    <row r="73" spans="1:11" s="46" customFormat="1" ht="15">
      <c r="A73" s="2"/>
      <c r="B73" s="2"/>
      <c r="C73" s="12"/>
      <c r="D73" s="2"/>
      <c r="E73" s="2"/>
      <c r="F73" s="2"/>
      <c r="G73" s="2"/>
      <c r="H73" s="10"/>
      <c r="I73" s="2"/>
      <c r="J73" s="2"/>
      <c r="K73" s="2"/>
    </row>
    <row r="74" spans="1:11" s="46" customFormat="1" ht="15">
      <c r="A74" s="2"/>
      <c r="B74" s="2"/>
      <c r="C74" s="12"/>
      <c r="D74" s="2"/>
      <c r="E74" s="2"/>
      <c r="F74" s="2"/>
      <c r="G74" s="2"/>
      <c r="H74" s="10"/>
      <c r="I74" s="2"/>
      <c r="J74" s="2"/>
      <c r="K74" s="2"/>
    </row>
    <row r="75" spans="1:11" s="46" customFormat="1" ht="15">
      <c r="A75" s="2"/>
      <c r="B75" s="2"/>
      <c r="C75" s="12"/>
      <c r="D75" s="2"/>
      <c r="E75" s="2"/>
      <c r="F75" s="2"/>
      <c r="G75" s="2"/>
      <c r="H75" s="10"/>
      <c r="I75" s="2"/>
      <c r="J75" s="2"/>
      <c r="K75" s="2"/>
    </row>
    <row r="76" spans="1:11" s="46" customFormat="1" ht="15">
      <c r="A76" s="2"/>
      <c r="B76" s="2"/>
      <c r="C76" s="12"/>
      <c r="D76" s="2"/>
      <c r="E76" s="2"/>
      <c r="F76" s="2"/>
      <c r="G76" s="2"/>
      <c r="H76" s="10"/>
      <c r="I76" s="2"/>
      <c r="J76" s="2"/>
      <c r="K76" s="2"/>
    </row>
    <row r="77" spans="1:11" s="46" customFormat="1" ht="15">
      <c r="A77" s="2"/>
      <c r="B77" s="2"/>
      <c r="C77" s="12"/>
      <c r="D77" s="2"/>
      <c r="E77" s="2"/>
      <c r="F77" s="2"/>
      <c r="G77" s="2"/>
      <c r="H77" s="10"/>
      <c r="I77" s="2"/>
      <c r="J77" s="2"/>
      <c r="K77" s="2"/>
    </row>
    <row r="78" spans="1:11" s="43" customFormat="1" ht="15">
      <c r="A78" s="2"/>
      <c r="B78" s="2"/>
      <c r="C78" s="12"/>
      <c r="D78" s="27"/>
      <c r="E78" s="27"/>
      <c r="F78" s="27"/>
      <c r="G78" s="27"/>
      <c r="H78" s="27"/>
      <c r="I78" s="27"/>
      <c r="J78" s="28"/>
      <c r="K78" s="2"/>
    </row>
    <row r="79" spans="1:11" s="43" customFormat="1" ht="15">
      <c r="A79" s="2"/>
      <c r="B79" s="2"/>
      <c r="C79" s="12"/>
      <c r="D79" s="50" t="s">
        <v>97</v>
      </c>
      <c r="E79" s="50"/>
      <c r="F79" s="50"/>
      <c r="G79" s="50"/>
      <c r="H79" s="50"/>
      <c r="I79" s="50"/>
      <c r="J79" s="50"/>
      <c r="K79" s="2"/>
    </row>
    <row r="80" spans="2:11" ht="15">
      <c r="B80" s="2"/>
      <c r="C80" s="12"/>
      <c r="G80" s="2"/>
      <c r="H80" s="10"/>
      <c r="I80" s="2"/>
      <c r="J80" s="2"/>
      <c r="K80" s="2"/>
    </row>
  </sheetData>
  <sheetProtection/>
  <mergeCells count="13">
    <mergeCell ref="J4:K4"/>
    <mergeCell ref="D79:J79"/>
    <mergeCell ref="A66:C66"/>
    <mergeCell ref="A67:C67"/>
    <mergeCell ref="E3:F3"/>
    <mergeCell ref="H6:H15"/>
    <mergeCell ref="H17:H25"/>
    <mergeCell ref="H27:H37"/>
    <mergeCell ref="H44:H49"/>
    <mergeCell ref="H40:H42"/>
    <mergeCell ref="H58:H64"/>
    <mergeCell ref="H51:H56"/>
    <mergeCell ref="F4:G4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2020-01-28T09:23:12Z</cp:lastPrinted>
  <dcterms:created xsi:type="dcterms:W3CDTF">2018-05-21T11:46:33Z</dcterms:created>
  <dcterms:modified xsi:type="dcterms:W3CDTF">2020-01-28T09:51:02Z</dcterms:modified>
  <cp:category/>
  <cp:version/>
  <cp:contentType/>
  <cp:contentStatus/>
</cp:coreProperties>
</file>