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ICT\Dodavka tonerů 01-20\"/>
    </mc:Choice>
  </mc:AlternateContent>
  <xr:revisionPtr revIDLastSave="0" documentId="13_ncr:1_{A14314B9-CF82-484F-A43D-53E46A926E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ner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 l="1"/>
  <c r="J15" i="4" s="1"/>
  <c r="J16" i="4" s="1"/>
  <c r="J17" i="4" s="1"/>
  <c r="J13" i="4"/>
  <c r="J12" i="4"/>
  <c r="J11" i="4"/>
  <c r="J10" i="4"/>
  <c r="J9" i="4"/>
  <c r="J8" i="4"/>
  <c r="J7" i="4"/>
  <c r="J6" i="4"/>
  <c r="J5" i="4"/>
  <c r="J4" i="4"/>
  <c r="H17" i="4" l="1"/>
  <c r="H16" i="4"/>
  <c r="H15" i="4"/>
  <c r="H14" i="4"/>
  <c r="H13" i="4"/>
  <c r="H12" i="4"/>
  <c r="H11" i="4"/>
  <c r="H10" i="4"/>
  <c r="H9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<sst xmlns="http://schemas.openxmlformats.org/spreadsheetml/2006/main" count="41" uniqueCount="32">
  <si>
    <t>ks</t>
  </si>
  <si>
    <t>č.</t>
  </si>
  <si>
    <t>takto podbarvená pole povinně vyplnit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</si>
  <si>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</si>
  <si>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</si>
  <si>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</si>
  <si>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</si>
  <si>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</si>
  <si>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toner</t>
  </si>
  <si>
    <t>cena/ks bez DPH</t>
  </si>
  <si>
    <t>cena celkem bez DPH</t>
  </si>
  <si>
    <t xml:space="preserve">       Celkem</t>
  </si>
  <si>
    <t xml:space="preserve">      Objednávky celkem bez DPH</t>
  </si>
  <si>
    <t xml:space="preserve">      Objednávky celkem s DPH</t>
  </si>
  <si>
    <t>Canon CRG-718C (2661B002) Cyan</t>
  </si>
  <si>
    <t>Canon CRG-718Y (2659B002) Yellow</t>
  </si>
  <si>
    <t>19100718        ÚŘ</t>
  </si>
  <si>
    <t>Canon CRG-718M (2660B002) Magenta</t>
  </si>
  <si>
    <t xml:space="preserve">OKI MC 363  (46508712) Black </t>
  </si>
  <si>
    <t>OKI MC 363  (46508711) Cyan</t>
  </si>
  <si>
    <t>OKI MC 363 (46508710) Magenta</t>
  </si>
  <si>
    <t xml:space="preserve">OKI MC 363 (46508709) Yellow </t>
  </si>
  <si>
    <t>19100709        ONF</t>
  </si>
  <si>
    <t>OKI B432 (45807106) Black</t>
  </si>
  <si>
    <t xml:space="preserve">20100018                    THS        </t>
  </si>
  <si>
    <t>odpadní nádoba</t>
  </si>
  <si>
    <t xml:space="preserve">WT-201 pro tiskárnu Canon C1325IF </t>
  </si>
  <si>
    <t>nabídková cena/ks bez DPH</t>
  </si>
  <si>
    <t>nabídková cena celkem bez DPH</t>
  </si>
  <si>
    <t xml:space="preserve">Příloha ke Kupní smlouvě - Technická specifikace </t>
  </si>
  <si>
    <t>k VZ "Dodávka tonerů 01/20" v rámci vyhrazeného dynamického nákupního systému "Vyhrazený DNS na dodávky ICT 2019 -2020"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</si>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</sst>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6" fillId="0" borderId="0" xfId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0" borderId="5" xfId="0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165" fontId="0" fillId="0" borderId="14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7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 wrapText="1"/>
    </xf>
    <xf numFmtId="165" fontId="0" fillId="0" borderId="37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Alignment="1"/>
    <xf numFmtId="0" fontId="1" fillId="6" borderId="1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1" fillId="0" borderId="38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22</xdr:row>
      <xdr:rowOff>9525</xdr:rowOff>
    </xdr:from>
    <xdr:to>
      <xdr:col>9</xdr:col>
      <xdr:colOff>85725</xdr:colOff>
      <xdr:row>25</xdr:row>
      <xdr:rowOff>142875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C315C3F-C9C8-4394-BEB7-75B478930540}"/>
            </a:ext>
          </a:extLst>
        </xdr:cNvPr>
        <xdr:cNvSpPr txBox="1"/>
      </xdr:nvSpPr>
      <xdr:spPr>
        <a:xfrm>
          <a:off x="485775" y="7962900"/>
          <a:ext cx="8943975" cy="7048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zoomScaleNormal="100" workbookViewId="0">
      <selection activeCell="M16" sqref="M16"/>
    </sheetView>
  </sheetViews>
  <sheetFormatPr defaultRowHeight="15" x14ac:dyDescent="0.25"/>
  <cols>
    <col min="1" max="1" width="6.140625" style="4" customWidth="1"/>
    <col min="2" max="2" width="13" style="4" customWidth="1"/>
    <col min="3" max="3" width="44.140625" style="1" customWidth="1"/>
    <col min="4" max="4" width="7.140625" style="4" customWidth="1"/>
    <col min="5" max="5" width="13.5703125" style="8" customWidth="1"/>
    <col min="6" max="6" width="16.85546875" customWidth="1"/>
    <col min="7" max="7" width="13" customWidth="1"/>
    <col min="8" max="8" width="13.7109375" customWidth="1"/>
    <col min="9" max="9" width="12.5703125" style="4" customWidth="1"/>
    <col min="10" max="10" width="15" style="16" customWidth="1"/>
  </cols>
  <sheetData>
    <row r="1" spans="1:11" ht="45" customHeight="1" x14ac:dyDescent="0.25">
      <c r="A1" s="5" t="s">
        <v>29</v>
      </c>
      <c r="B1" s="5"/>
      <c r="E1" s="61" t="s">
        <v>30</v>
      </c>
      <c r="F1" s="61"/>
      <c r="G1" s="61"/>
      <c r="H1" s="61"/>
      <c r="I1" s="62"/>
      <c r="J1" s="15"/>
    </row>
    <row r="2" spans="1:11" ht="33.75" customHeight="1" x14ac:dyDescent="0.25">
      <c r="A2" s="6" t="s">
        <v>6</v>
      </c>
      <c r="B2" s="6"/>
    </row>
    <row r="3" spans="1:11" ht="42" customHeight="1" thickBot="1" x14ac:dyDescent="0.3">
      <c r="A3" s="47" t="s">
        <v>1</v>
      </c>
      <c r="B3" s="47" t="s">
        <v>4</v>
      </c>
      <c r="C3" s="47" t="s">
        <v>5</v>
      </c>
      <c r="D3" s="48" t="s">
        <v>0</v>
      </c>
      <c r="E3" s="49" t="s">
        <v>3</v>
      </c>
      <c r="F3" s="48" t="s">
        <v>7</v>
      </c>
      <c r="G3" s="48" t="s">
        <v>9</v>
      </c>
      <c r="H3" s="48" t="s">
        <v>10</v>
      </c>
      <c r="I3" s="48" t="s">
        <v>27</v>
      </c>
      <c r="J3" s="50" t="s">
        <v>28</v>
      </c>
    </row>
    <row r="4" spans="1:11" ht="30.75" customHeight="1" x14ac:dyDescent="0.25">
      <c r="A4" s="38">
        <v>1</v>
      </c>
      <c r="B4" s="33" t="s">
        <v>8</v>
      </c>
      <c r="C4" s="14" t="s">
        <v>18</v>
      </c>
      <c r="D4" s="32">
        <v>2</v>
      </c>
      <c r="E4" s="66" t="s">
        <v>22</v>
      </c>
      <c r="F4" s="30"/>
      <c r="G4" s="20">
        <v>1300</v>
      </c>
      <c r="H4" s="20">
        <f>SUM(G4*D4)</f>
        <v>2600</v>
      </c>
      <c r="I4" s="77">
        <v>0</v>
      </c>
      <c r="J4" s="84">
        <f>I4*D4</f>
        <v>0</v>
      </c>
    </row>
    <row r="5" spans="1:11" ht="30.75" customHeight="1" x14ac:dyDescent="0.25">
      <c r="A5" s="34">
        <v>2</v>
      </c>
      <c r="B5" s="9" t="s">
        <v>8</v>
      </c>
      <c r="C5" s="7" t="s">
        <v>19</v>
      </c>
      <c r="D5" s="2">
        <v>1</v>
      </c>
      <c r="E5" s="66"/>
      <c r="F5" s="28"/>
      <c r="G5" s="21">
        <v>2600</v>
      </c>
      <c r="H5" s="21">
        <f>SUM(G5*D5)</f>
        <v>2600</v>
      </c>
      <c r="I5" s="78">
        <v>0</v>
      </c>
      <c r="J5" s="85">
        <f>I5*D5</f>
        <v>0</v>
      </c>
    </row>
    <row r="6" spans="1:11" ht="30.75" customHeight="1" x14ac:dyDescent="0.25">
      <c r="A6" s="38">
        <v>3</v>
      </c>
      <c r="B6" s="9" t="s">
        <v>8</v>
      </c>
      <c r="C6" s="7" t="s">
        <v>20</v>
      </c>
      <c r="D6" s="2">
        <v>1</v>
      </c>
      <c r="E6" s="66"/>
      <c r="F6" s="28"/>
      <c r="G6" s="21">
        <v>2600</v>
      </c>
      <c r="H6" s="21">
        <f>SUM(G6*D6)</f>
        <v>2600</v>
      </c>
      <c r="I6" s="78">
        <v>0</v>
      </c>
      <c r="J6" s="85">
        <f>I6*D6</f>
        <v>0</v>
      </c>
    </row>
    <row r="7" spans="1:11" ht="30.75" customHeight="1" x14ac:dyDescent="0.25">
      <c r="A7" s="34">
        <v>4</v>
      </c>
      <c r="B7" s="9" t="s">
        <v>8</v>
      </c>
      <c r="C7" s="7" t="s">
        <v>21</v>
      </c>
      <c r="D7" s="2">
        <v>1</v>
      </c>
      <c r="E7" s="66"/>
      <c r="F7" s="28"/>
      <c r="G7" s="21">
        <v>2600</v>
      </c>
      <c r="H7" s="21">
        <f>SUM(G7*D7)</f>
        <v>2600</v>
      </c>
      <c r="I7" s="78">
        <v>0</v>
      </c>
      <c r="J7" s="85">
        <f>I7*D7</f>
        <v>0</v>
      </c>
    </row>
    <row r="8" spans="1:11" ht="30.75" customHeight="1" thickBot="1" x14ac:dyDescent="0.3">
      <c r="A8" s="35">
        <v>5</v>
      </c>
      <c r="B8" s="45" t="s">
        <v>8</v>
      </c>
      <c r="C8" s="11" t="s">
        <v>23</v>
      </c>
      <c r="D8" s="46">
        <v>1</v>
      </c>
      <c r="E8" s="66"/>
      <c r="F8" s="29"/>
      <c r="G8" s="23">
        <v>2500</v>
      </c>
      <c r="H8" s="23">
        <f>SUM(G8*D8)</f>
        <v>2500</v>
      </c>
      <c r="I8" s="79">
        <v>0</v>
      </c>
      <c r="J8" s="85">
        <f>I8*D8</f>
        <v>0</v>
      </c>
    </row>
    <row r="9" spans="1:11" ht="30.75" customHeight="1" thickTop="1" thickBot="1" x14ac:dyDescent="0.3">
      <c r="A9" s="36"/>
      <c r="B9" s="68" t="s">
        <v>11</v>
      </c>
      <c r="C9" s="69"/>
      <c r="D9" s="70"/>
      <c r="E9" s="67"/>
      <c r="F9" s="18"/>
      <c r="G9" s="18"/>
      <c r="H9" s="19">
        <f>SUM(H4:H8)</f>
        <v>12900</v>
      </c>
      <c r="I9" s="37"/>
      <c r="J9" s="86">
        <f>SUM(J4:J8)</f>
        <v>0</v>
      </c>
    </row>
    <row r="10" spans="1:11" ht="30.75" customHeight="1" x14ac:dyDescent="0.25">
      <c r="A10" s="39">
        <v>6</v>
      </c>
      <c r="B10" s="25" t="s">
        <v>8</v>
      </c>
      <c r="C10" s="26" t="s">
        <v>14</v>
      </c>
      <c r="D10" s="24">
        <v>2</v>
      </c>
      <c r="E10" s="71" t="s">
        <v>16</v>
      </c>
      <c r="F10" s="31"/>
      <c r="G10" s="27">
        <v>2100</v>
      </c>
      <c r="H10" s="27">
        <f>SUM(G10*D10)</f>
        <v>4200</v>
      </c>
      <c r="I10" s="80">
        <v>0</v>
      </c>
      <c r="J10" s="87">
        <f>I10*D10</f>
        <v>0</v>
      </c>
      <c r="K10" s="10"/>
    </row>
    <row r="11" spans="1:11" ht="30.75" customHeight="1" x14ac:dyDescent="0.25">
      <c r="A11" s="38">
        <v>7</v>
      </c>
      <c r="B11" s="13" t="s">
        <v>8</v>
      </c>
      <c r="C11" s="14" t="s">
        <v>17</v>
      </c>
      <c r="D11" s="12">
        <v>2</v>
      </c>
      <c r="E11" s="66"/>
      <c r="F11" s="30"/>
      <c r="G11" s="20">
        <v>2100</v>
      </c>
      <c r="H11" s="22">
        <f>SUM(G11*D11)</f>
        <v>4200</v>
      </c>
      <c r="I11" s="77">
        <v>0</v>
      </c>
      <c r="J11" s="84">
        <f>I11*D11</f>
        <v>0</v>
      </c>
      <c r="K11" s="10"/>
    </row>
    <row r="12" spans="1:11" ht="30.75" customHeight="1" thickBot="1" x14ac:dyDescent="0.3">
      <c r="A12" s="35">
        <v>8</v>
      </c>
      <c r="B12" s="9" t="s">
        <v>8</v>
      </c>
      <c r="C12" s="11" t="s">
        <v>15</v>
      </c>
      <c r="D12" s="2">
        <v>2</v>
      </c>
      <c r="E12" s="66"/>
      <c r="F12" s="29"/>
      <c r="G12" s="23">
        <v>2100</v>
      </c>
      <c r="H12" s="23">
        <f>SUM(G12*D12)</f>
        <v>4200</v>
      </c>
      <c r="I12" s="79">
        <v>0</v>
      </c>
      <c r="J12" s="85">
        <f>I12*D12</f>
        <v>0</v>
      </c>
      <c r="K12" s="10"/>
    </row>
    <row r="13" spans="1:11" ht="30.75" customHeight="1" thickTop="1" thickBot="1" x14ac:dyDescent="0.3">
      <c r="A13" s="51"/>
      <c r="B13" s="68" t="s">
        <v>11</v>
      </c>
      <c r="C13" s="69"/>
      <c r="D13" s="70"/>
      <c r="E13" s="67"/>
      <c r="F13" s="18"/>
      <c r="G13" s="18"/>
      <c r="H13" s="19">
        <f>SUM(H10:H12)</f>
        <v>12600</v>
      </c>
      <c r="I13" s="37"/>
      <c r="J13" s="86">
        <f>SUM(J10:J12)</f>
        <v>0</v>
      </c>
    </row>
    <row r="14" spans="1:11" ht="30.75" customHeight="1" thickBot="1" x14ac:dyDescent="0.3">
      <c r="A14" s="52">
        <v>9</v>
      </c>
      <c r="B14" s="53" t="s">
        <v>25</v>
      </c>
      <c r="C14" s="54" t="s">
        <v>26</v>
      </c>
      <c r="D14" s="55">
        <v>2</v>
      </c>
      <c r="E14" s="72" t="s">
        <v>24</v>
      </c>
      <c r="F14" s="60"/>
      <c r="G14" s="56">
        <v>600</v>
      </c>
      <c r="H14" s="57">
        <f>SUM(G14*D14)</f>
        <v>1200</v>
      </c>
      <c r="I14" s="81">
        <v>0</v>
      </c>
      <c r="J14" s="88">
        <f>I14*D14</f>
        <v>0</v>
      </c>
      <c r="K14" s="10"/>
    </row>
    <row r="15" spans="1:11" ht="30.75" customHeight="1" thickTop="1" thickBot="1" x14ac:dyDescent="0.3">
      <c r="A15" s="58"/>
      <c r="B15" s="74" t="s">
        <v>11</v>
      </c>
      <c r="C15" s="75"/>
      <c r="D15" s="76"/>
      <c r="E15" s="73"/>
      <c r="F15" s="18"/>
      <c r="G15" s="18"/>
      <c r="H15" s="19">
        <f>SUM(H14:H14)</f>
        <v>1200</v>
      </c>
      <c r="I15" s="59"/>
      <c r="J15" s="82">
        <f>SUM(J14:J14)</f>
        <v>0</v>
      </c>
    </row>
    <row r="16" spans="1:11" ht="30.75" customHeight="1" thickBot="1" x14ac:dyDescent="0.3">
      <c r="A16" s="40"/>
      <c r="B16" s="63" t="s">
        <v>12</v>
      </c>
      <c r="C16" s="64"/>
      <c r="D16" s="65"/>
      <c r="E16" s="41"/>
      <c r="F16" s="42"/>
      <c r="G16" s="42"/>
      <c r="H16" s="43">
        <f>SUM(H13,H9,H15)</f>
        <v>26700</v>
      </c>
      <c r="I16" s="44"/>
      <c r="J16" s="83">
        <f>SUM(J9,J13,J15)</f>
        <v>0</v>
      </c>
    </row>
    <row r="17" spans="1:10" ht="30.75" customHeight="1" thickBot="1" x14ac:dyDescent="0.3">
      <c r="A17" s="40"/>
      <c r="B17" s="63" t="s">
        <v>13</v>
      </c>
      <c r="C17" s="64"/>
      <c r="D17" s="65"/>
      <c r="E17" s="41"/>
      <c r="F17" s="42"/>
      <c r="G17" s="42"/>
      <c r="H17" s="43">
        <f>SUM(H16*1.21)</f>
        <v>32307</v>
      </c>
      <c r="I17" s="44"/>
      <c r="J17" s="83">
        <f>J16*1.21</f>
        <v>0</v>
      </c>
    </row>
    <row r="19" spans="1:10" x14ac:dyDescent="0.25">
      <c r="A19" s="3"/>
      <c r="B19" s="1" t="s">
        <v>2</v>
      </c>
    </row>
    <row r="20" spans="1:10" x14ac:dyDescent="0.25">
      <c r="A20"/>
      <c r="B20"/>
      <c r="C20"/>
      <c r="D20" s="1"/>
      <c r="I20"/>
      <c r="J20" s="17"/>
    </row>
    <row r="35" spans="6:9" ht="15.75" thickBot="1" x14ac:dyDescent="0.3">
      <c r="F35" s="89"/>
      <c r="G35" s="89"/>
      <c r="H35" s="89"/>
      <c r="I35" s="90"/>
    </row>
    <row r="36" spans="6:9" x14ac:dyDescent="0.25">
      <c r="G36" s="91" t="s">
        <v>31</v>
      </c>
      <c r="H36" s="91"/>
    </row>
  </sheetData>
  <mergeCells count="10">
    <mergeCell ref="G36:H36"/>
    <mergeCell ref="E1:I1"/>
    <mergeCell ref="B16:D16"/>
    <mergeCell ref="B17:D17"/>
    <mergeCell ref="E4:E9"/>
    <mergeCell ref="B9:D9"/>
    <mergeCell ref="E10:E13"/>
    <mergeCell ref="B13:D13"/>
    <mergeCell ref="E14:E15"/>
    <mergeCell ref="B15:D15"/>
  </mergeCells>
  <pageMargins left="0.11811023622047245" right="0.11811023622047245" top="0.19685039370078741" bottom="0.19685039370078741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2020-01-21T13:23:16Z</cp:lastPrinted>
  <dcterms:created xsi:type="dcterms:W3CDTF">2018-05-21T11:46:33Z</dcterms:created>
  <dcterms:modified xsi:type="dcterms:W3CDTF">2020-01-22T16:13:12Z</dcterms:modified>
</cp:coreProperties>
</file>