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M:\shared\office\u_zvz\DNS\DNS_2019\VYHRAZENÝ_DNS_PROVOZ\143_2019 Kanc. potřeby a drogerie pro ÚJF 3_2019\"/>
    </mc:Choice>
  </mc:AlternateContent>
  <bookViews>
    <workbookView xWindow="0" yWindow="0" windowWidth="28800" windowHeight="11835"/>
  </bookViews>
  <sheets>
    <sheet name="Server" sheetId="4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8" i="4" l="1"/>
  <c r="J99" i="4" s="1"/>
  <c r="J96" i="4"/>
  <c r="J90" i="4"/>
  <c r="J91" i="4"/>
  <c r="J92" i="4"/>
  <c r="J93" i="4"/>
  <c r="J94" i="4"/>
  <c r="J95" i="4"/>
  <c r="J89" i="4"/>
  <c r="J97" i="4" s="1"/>
  <c r="J87" i="4"/>
  <c r="J88" i="4" s="1"/>
  <c r="J82" i="4"/>
  <c r="J83" i="4"/>
  <c r="J84" i="4"/>
  <c r="J85" i="4"/>
  <c r="J81" i="4"/>
  <c r="G85" i="4"/>
  <c r="G84" i="4"/>
  <c r="G83" i="4"/>
  <c r="G82" i="4"/>
  <c r="G81" i="4"/>
  <c r="G86" i="4" s="1"/>
  <c r="J78" i="4"/>
  <c r="J79" i="4" s="1"/>
  <c r="J68" i="4"/>
  <c r="J71" i="4"/>
  <c r="J72" i="4"/>
  <c r="J73" i="4"/>
  <c r="J74" i="4"/>
  <c r="J75" i="4"/>
  <c r="J76" i="4"/>
  <c r="J70" i="4"/>
  <c r="G76" i="4"/>
  <c r="G75" i="4"/>
  <c r="G74" i="4"/>
  <c r="G73" i="4"/>
  <c r="G72" i="4"/>
  <c r="G71" i="4"/>
  <c r="G77" i="4" s="1"/>
  <c r="G70" i="4"/>
  <c r="J67" i="4"/>
  <c r="J66" i="4"/>
  <c r="J69" i="4" s="1"/>
  <c r="G69" i="4"/>
  <c r="G68" i="4"/>
  <c r="G67" i="4"/>
  <c r="J43" i="4"/>
  <c r="J44" i="4"/>
  <c r="J45" i="4"/>
  <c r="J46" i="4"/>
  <c r="J47" i="4"/>
  <c r="J48" i="4"/>
  <c r="J49" i="4"/>
  <c r="J50" i="4"/>
  <c r="J51" i="4"/>
  <c r="J52" i="4"/>
  <c r="J53" i="4"/>
  <c r="J54" i="4"/>
  <c r="J55" i="4"/>
  <c r="J56" i="4"/>
  <c r="J57" i="4"/>
  <c r="J58" i="4"/>
  <c r="J59" i="4"/>
  <c r="J60" i="4"/>
  <c r="J61" i="4"/>
  <c r="J62" i="4"/>
  <c r="J63" i="4"/>
  <c r="J64" i="4"/>
  <c r="J42" i="4"/>
  <c r="G66" i="4"/>
  <c r="G64" i="4"/>
  <c r="G63" i="4"/>
  <c r="G62" i="4"/>
  <c r="G61" i="4"/>
  <c r="G60" i="4"/>
  <c r="G59" i="4"/>
  <c r="G58" i="4"/>
  <c r="G57" i="4"/>
  <c r="G55" i="4"/>
  <c r="G54" i="4"/>
  <c r="G53" i="4"/>
  <c r="G52" i="4"/>
  <c r="G51" i="4"/>
  <c r="G50" i="4"/>
  <c r="G49" i="4"/>
  <c r="G48" i="4"/>
  <c r="G47" i="4"/>
  <c r="G46" i="4"/>
  <c r="G45" i="4"/>
  <c r="G44" i="4"/>
  <c r="G43" i="4"/>
  <c r="G42" i="4"/>
  <c r="J7" i="4"/>
  <c r="J8" i="4"/>
  <c r="J9" i="4"/>
  <c r="J10" i="4"/>
  <c r="J11" i="4"/>
  <c r="J12" i="4"/>
  <c r="J13" i="4"/>
  <c r="J14" i="4"/>
  <c r="J15" i="4"/>
  <c r="J16" i="4"/>
  <c r="J17" i="4"/>
  <c r="J18" i="4"/>
  <c r="J19" i="4"/>
  <c r="J20" i="4"/>
  <c r="J21" i="4"/>
  <c r="J22" i="4"/>
  <c r="J23" i="4"/>
  <c r="J24" i="4"/>
  <c r="J25" i="4"/>
  <c r="J26" i="4"/>
  <c r="J27" i="4"/>
  <c r="J28" i="4"/>
  <c r="J29" i="4"/>
  <c r="J30" i="4"/>
  <c r="J31" i="4"/>
  <c r="J32" i="4"/>
  <c r="J33" i="4"/>
  <c r="J34" i="4"/>
  <c r="J35" i="4"/>
  <c r="J36" i="4"/>
  <c r="J37" i="4"/>
  <c r="J38" i="4"/>
  <c r="J39" i="4"/>
  <c r="J40" i="4"/>
  <c r="J6" i="4"/>
  <c r="G31" i="4"/>
  <c r="G30" i="4"/>
  <c r="G29" i="4"/>
  <c r="G28" i="4"/>
  <c r="G27" i="4"/>
  <c r="G26" i="4"/>
  <c r="G25" i="4"/>
  <c r="G24" i="4"/>
  <c r="G23" i="4"/>
  <c r="G22" i="4"/>
  <c r="G21" i="4"/>
  <c r="G20" i="4"/>
  <c r="G19" i="4"/>
  <c r="G18" i="4"/>
  <c r="G17" i="4"/>
  <c r="G16" i="4"/>
  <c r="G15" i="4"/>
  <c r="G14" i="4"/>
  <c r="G13" i="4"/>
  <c r="G12" i="4"/>
  <c r="G11" i="4"/>
  <c r="G10" i="4"/>
  <c r="G9" i="4"/>
  <c r="G8" i="4"/>
  <c r="G7" i="4"/>
  <c r="G6" i="4"/>
  <c r="G98" i="4"/>
  <c r="G99" i="4" s="1"/>
  <c r="G96" i="4"/>
  <c r="G95" i="4"/>
  <c r="G94" i="4"/>
  <c r="G93" i="4"/>
  <c r="G92" i="4"/>
  <c r="G91" i="4"/>
  <c r="G90" i="4"/>
  <c r="G89" i="4"/>
  <c r="G87" i="4"/>
  <c r="G88" i="4" s="1"/>
  <c r="J41" i="4" l="1"/>
  <c r="J86" i="4"/>
  <c r="J65" i="4"/>
  <c r="J77" i="4"/>
  <c r="G97" i="4"/>
  <c r="J101" i="4" l="1"/>
  <c r="G78" i="4"/>
  <c r="G79" i="4" s="1"/>
  <c r="G56" i="4" l="1"/>
  <c r="G65" i="4" s="1"/>
  <c r="G40" i="4" l="1"/>
  <c r="G39" i="4"/>
  <c r="G38" i="4"/>
  <c r="G37" i="4"/>
  <c r="G36" i="4"/>
  <c r="G35" i="4" l="1"/>
  <c r="G34" i="4"/>
  <c r="G33" i="4"/>
  <c r="G32" i="4"/>
  <c r="G41" i="4" l="1"/>
  <c r="G101" i="4" s="1"/>
</calcChain>
</file>

<file path=xl/sharedStrings.xml><?xml version="1.0" encoding="utf-8"?>
<sst xmlns="http://schemas.openxmlformats.org/spreadsheetml/2006/main" count="290" uniqueCount="162">
  <si>
    <t>ks</t>
  </si>
  <si>
    <t>č.</t>
  </si>
  <si>
    <t>takto podbarvená pole povinně vyplnit</t>
  </si>
  <si>
    <t>název</t>
  </si>
  <si>
    <t>popis</t>
  </si>
  <si>
    <t>měrná jednotka</t>
  </si>
  <si>
    <t>Mycí prostředky na nádobí</t>
  </si>
  <si>
    <t>Pytle na odpadky</t>
  </si>
  <si>
    <t>role</t>
  </si>
  <si>
    <t>Zadavatel stanovuje tyto absolutní (minimální) požadavky:</t>
  </si>
  <si>
    <t>Houbičky  na mytí nádobí</t>
  </si>
  <si>
    <t>podpis</t>
  </si>
  <si>
    <t>krabice</t>
  </si>
  <si>
    <t>číslo objednávky/ zkratka oddělení ÚJF</t>
  </si>
  <si>
    <t>Mycí prostředky WC</t>
  </si>
  <si>
    <t>Prostředky na různé povrchy</t>
  </si>
  <si>
    <t>Prostředky na okna</t>
  </si>
  <si>
    <t>sada</t>
  </si>
  <si>
    <t>Hadr na podlahu</t>
  </si>
  <si>
    <t>Ochrana rukou</t>
  </si>
  <si>
    <t>Hadřík</t>
  </si>
  <si>
    <t>sáčky do odpadkových košů HDPE - objem 60 l, velikost 60-70 x 70-80 cm, zatahovací, 10-15 ks v roli</t>
  </si>
  <si>
    <t>Osvěžovač ve spreji</t>
  </si>
  <si>
    <t>Tekuté mýdlo</t>
  </si>
  <si>
    <t>1L</t>
  </si>
  <si>
    <t>tekuté mýdlo husté konzistence, uvedená cena je za 1 litr, dodáváno v kanystru o objemu 5 litrů</t>
  </si>
  <si>
    <t>cena za měrnou jednotku bez DPH</t>
  </si>
  <si>
    <t>cena celkem bez DPH</t>
  </si>
  <si>
    <t>5L</t>
  </si>
  <si>
    <t>houbičky s abrazivní plochou na mytí nádobí 47x78x23mm, balení 10 ks</t>
  </si>
  <si>
    <t>bal</t>
  </si>
  <si>
    <t>osvěžovač vzduchu ve spreji - pro použití na WC atd., různé vůně, 300 ml</t>
  </si>
  <si>
    <t xml:space="preserve">Toaletní papír </t>
  </si>
  <si>
    <t>2vrstvý, návin 18 m, provedení celuloza, malé role 380 útržků, bílý, balení obsahuje 48 ks,</t>
  </si>
  <si>
    <t>Celkem</t>
  </si>
  <si>
    <t>WC gel - čistí, předchází usazování vodního kamene, desinfikuje, zajišťuje vůni, 750 ml, např.  Domestos</t>
  </si>
  <si>
    <t>Mycí prostředky do koupelen</t>
  </si>
  <si>
    <t>tekutý čistič na vápenaté usazeniny, rez a vodní kámen, pro použití v kuchyni, koupelně a WC, 750 ml, např. Pulirapid, Fixinela</t>
  </si>
  <si>
    <t>čistící prostředek na sklo s rozprašovačem, 500 ml, např. Mr. Muscle, Clin, Okena</t>
  </si>
  <si>
    <t>tekutý písek - čistící krém odstraňující běžné nečistoty a mastnotu, 600 g např. REAL</t>
  </si>
  <si>
    <t>tekutý čistící prostředek na podlahy, dodáváno v kanystru o objemu 5 litrů,  Mr. Proper universal, žlutozelený</t>
  </si>
  <si>
    <t>Mycí prostředky desinfekční</t>
  </si>
  <si>
    <t>desinfekční gel na povrchy, 600 g,  např. Real gel - chlorax</t>
  </si>
  <si>
    <t>prostředek na mytí nádobí, 450 ml, např. Jar koncentrovaný</t>
  </si>
  <si>
    <t>hadr mikrovlákno 60 x 70 cm, 235 g</t>
  </si>
  <si>
    <t>Smetáček s lopatkou</t>
  </si>
  <si>
    <t>sada smetáček a lopatka s pogumovanou hranou</t>
  </si>
  <si>
    <t>mýdlo tekuté, nádoba s pumpičkou, 300 ml, různé vůně</t>
  </si>
  <si>
    <t>Sítko do pisoáru</t>
  </si>
  <si>
    <t xml:space="preserve">vonné sítko do pisoáru, např. FrePro </t>
  </si>
  <si>
    <t>Kyselina solná</t>
  </si>
  <si>
    <t>pro odstraňování vodního kamene, k čištění potrubí a odpadů.</t>
  </si>
  <si>
    <t>Toaletní papír</t>
  </si>
  <si>
    <t>prostředek proti plísním s mechanickým rozprašovačem, 500 ml, např. SAVO</t>
  </si>
  <si>
    <t>Mycí prostředky na podlahu</t>
  </si>
  <si>
    <t xml:space="preserve">Hadřík </t>
  </si>
  <si>
    <t>WC blok</t>
  </si>
  <si>
    <t>Chemie</t>
  </si>
  <si>
    <t xml:space="preserve">kyselina citronová, 1 kg </t>
  </si>
  <si>
    <t>Objednávky celkem bez DPH</t>
  </si>
  <si>
    <t>toaletní papír do zásobníků, průměr 23 cm, návin 220 m, bílý dvouvrstvý</t>
  </si>
  <si>
    <t>Papírové ručníky</t>
  </si>
  <si>
    <t>Koupelnový čistič</t>
  </si>
  <si>
    <t>Universální čistič</t>
  </si>
  <si>
    <t xml:space="preserve">WC gel - čistí, předchází usazování vodního kamene, desinfikuje, zajišťuje vůni, např. BREF Effect power gel Limescale </t>
  </si>
  <si>
    <t>papírový ručník skládaný do zásobníků, jednotlivé listy bílé dvouvrstvé, ZZ uspořádání, vysoká kvalita, celulóza  krabice 3000 ks</t>
  </si>
  <si>
    <t xml:space="preserve"> univerzální citronový čistič, 1000 ml, např. Mr. Proper Profesionál Lemon</t>
  </si>
  <si>
    <t>tekutý čistič na vápenaté usazeniny, rez a vodní kámen, pro použití v kuchyni, koupelně a WC, 750 ml, např. Fixinela</t>
  </si>
  <si>
    <t>Čistící prostředky na různé povrchy</t>
  </si>
  <si>
    <t>pro čištění koupelny a kuchyně, ale také na další povrchy, 500 ml, např. Cif Cream</t>
  </si>
  <si>
    <t>papírový ručník skládaný do zásobníků, jednotlivé listy zelené, šedé nebo bílé, ZZ uspořádání, balení 5 000 listů, rozměr ručníku 24 - 26 x 22 - 24 cm, materiál - recyklovaný papír</t>
  </si>
  <si>
    <t>Mycí prostředek na nádobí</t>
  </si>
  <si>
    <t>Rukavice</t>
  </si>
  <si>
    <t>Krém na ruce</t>
  </si>
  <si>
    <t>závěsný se čtyřmi aktivními kuličkami s vynikajícími vlastnostmi pro docílení hygienicky čisté a svěží toalety, balení 2 x 50 g, např. Bref</t>
  </si>
  <si>
    <t>sáčky do odpadkových košů HDPE - objem 30 l, velikost 50-60 x 50-60 cm, nezatahovací, extra pevné, barva černá, 50 ks v roli</t>
  </si>
  <si>
    <t>WC tablety</t>
  </si>
  <si>
    <t xml:space="preserve">prostředek na mytí nádobí, koncentrovaný, 450 ml, např. Jar </t>
  </si>
  <si>
    <t>prostředek na mytí nádobí, koncentrovaný, 500 ml, např. Hit</t>
  </si>
  <si>
    <t xml:space="preserve">prostředek na mytí nádobí, koncentrovaný, 900 ml, např. Jar </t>
  </si>
  <si>
    <t>WC gel - čistí, předchází usazování vodního kamene, desinfikuje, zajišťuje vůni, 750 ml, např.  WC NET Intense gel lime Fresh</t>
  </si>
  <si>
    <t>tekutý čistič na vápenaté usazeniny, rez a vodní kámen, pro použití v kuchyni, koupelně a WC, 750 ml, např. Pulirapid</t>
  </si>
  <si>
    <t>kostky do pisoáru, čistí a dezodorují, bohatě pění a omezují tvorbu vodního kamene, balení 900 g, např. Larrin Pissoir deo oceán</t>
  </si>
  <si>
    <t>tekutý čistící a desinfekční přípravek, sloužící k desinfekci vody a povrchů, koupelen, WC, kuchyní atd., 1000 ml, např.Mr. Proper - modrý + citron</t>
  </si>
  <si>
    <t>tekutý čistící a desinfekční přípravek, sloužící k desinfekci vody a povrchů, univers. použití pro desinfekci podlah, koupelen, WC, kuchyní atd., 1000 ml, např.  AJAX citron</t>
  </si>
  <si>
    <t>tekutý čistící a desinfekční přípravek, sloužící k desinfekci vody a povrchů, univers. použití pro desinfekci podlah, koupelen, WC, kuchyní atd., 5000 ml, např.  Krystal</t>
  </si>
  <si>
    <t>zemovka - tkaný hadr na podlahu, rozměr min. 50 x 60 cm</t>
  </si>
  <si>
    <t>Koště s tyčí</t>
  </si>
  <si>
    <t>koště rýžové</t>
  </si>
  <si>
    <t>Smeták s tyčí</t>
  </si>
  <si>
    <t>smeták na holi, dřevěný, 60 cm</t>
  </si>
  <si>
    <t>smeták na holi, dřevěný, 30 cm</t>
  </si>
  <si>
    <t>výživný, ochranný, pro všechny typy pleti, 100 ml, např. Indulona měsíčková</t>
  </si>
  <si>
    <t>Víceúčelová utěrka</t>
  </si>
  <si>
    <t>nepouští vlákna, silně savá, na nádobí, balení 3 kusy</t>
  </si>
  <si>
    <t>houbičky  na mytí nádobí, s abrazivní vrstvou, velikost 90 x 70 mm,  bal. á 10 ks</t>
  </si>
  <si>
    <t xml:space="preserve">úklidové rukavice gumové, velikost 8                                  </t>
  </si>
  <si>
    <t xml:space="preserve">úklidové rukavice gumové, velikost 9                                  </t>
  </si>
  <si>
    <t>pár</t>
  </si>
  <si>
    <t>sáčky do odpadkových košů, objem 60 l, velikost 60 x 80 cm, 10-15 ks v roli,  barva-černá, nezatahovací, extra silné</t>
  </si>
  <si>
    <t>pytleů HDPE - objem 120 l, velikost 70 x 100 cm, nezatahovací, extra pevné, barva modrá, 10-15 ks v roli</t>
  </si>
  <si>
    <t>Svačinové sáčky</t>
  </si>
  <si>
    <t>mikrotenové 20x30cm</t>
  </si>
  <si>
    <t>Utěrky textilní</t>
  </si>
  <si>
    <t>50 x 70 cm, 100% bavlna, balení 10 ks</t>
  </si>
  <si>
    <t>Papírové kapesníky</t>
  </si>
  <si>
    <t>19100614            OJS</t>
  </si>
  <si>
    <t>papírové kapesníky 2vrstvé, bílé, balení = krabice 200 kusů kapesníků +/- 5%</t>
  </si>
  <si>
    <t>WC gel - čistí, předchází usazování vodního kamene, desinfikuje, zajišťuje vůni, 750 ml, např.  Larin agresiv</t>
  </si>
  <si>
    <t>19100576            OU</t>
  </si>
  <si>
    <t>krém na ruce - výživný, ochranný, pro všechny typy pleti, 100 ml, např. Nivea</t>
  </si>
  <si>
    <t>mýdlo tekuté, nádoba s pumpičkou, 250-300 ml, různé vůně</t>
  </si>
  <si>
    <t>houbičky  na mytí nádobí, s abrazivní plochou, velikost 90 x 70 mm,  bal. á 10 ks</t>
  </si>
  <si>
    <t>mikrovlákno-švédská utěrka 30 x 30 cm</t>
  </si>
  <si>
    <t>Prací prášek</t>
  </si>
  <si>
    <t xml:space="preserve"> balení XXXL, na bílé prádlo, balení 7 kg, např. Persil </t>
  </si>
  <si>
    <t>Aviváž</t>
  </si>
  <si>
    <t>koncentrát, balení 2l</t>
  </si>
  <si>
    <t>19100682         OU</t>
  </si>
  <si>
    <t>tekuté mýdlo husté konzistence, uvedená cena je za 1 litr, dodáváno v kanystru o objemu 5 litrů, vůně mandarinka</t>
  </si>
  <si>
    <t xml:space="preserve">úklidové rukavice gumové, velikost L                                 </t>
  </si>
  <si>
    <t xml:space="preserve">ve spreji, 750 ml, např. CIF professional Pro Formula 2 in 1 </t>
  </si>
  <si>
    <t>19100626           THS</t>
  </si>
  <si>
    <t>19100673            OU</t>
  </si>
  <si>
    <t>mýdlo tekuté, nádoba s pumpičkou, 250-300 ml, antibakteriální</t>
  </si>
  <si>
    <t>Desky spisové</t>
  </si>
  <si>
    <t>DL, plasové s drukem, průhledný polypropylen, různé barvy</t>
  </si>
  <si>
    <t>19100671                  THS</t>
  </si>
  <si>
    <t>Baterie AA</t>
  </si>
  <si>
    <t>typ: LR6 (AA), druh: alkalická, napětí: 1,5V, balení 4 ks.</t>
  </si>
  <si>
    <t>Spony do sešívačky</t>
  </si>
  <si>
    <t>spony do sešívačky, typ: 24/6, délka nožičky drátku 6 mm, kapacita sešití až 30 listů papíru 80g/m2, baleno po 1000 ks</t>
  </si>
  <si>
    <t>spony do sešívačky, typ: 26/6, délka nožičky drátku 6 mm, kapacita sešití až 30 listů papíru 80g/m2, baleno po 1000 ks</t>
  </si>
  <si>
    <t>Kuličkové pero</t>
  </si>
  <si>
    <t>Kuličkové pero, tělo: celokovové, stiskací mechanismus, s klipem, náplň: pastový inkoust, barva náplně: modrá, šíře stopy: 0,7 - 0,8 mm.</t>
  </si>
  <si>
    <t>Závěsné desky U</t>
  </si>
  <si>
    <t>bez chlopně s rozšiřitelnou kapacitou až na 150 listů papíru, formát A4, čiré, polypropylen s hladkým povrchem, otevřené shora, zpevněná multiperforace pro zakládání do pořadačů, např. desky Leitz A4</t>
  </si>
  <si>
    <t>19100669         THS</t>
  </si>
  <si>
    <t>Mikrotenová taška</t>
  </si>
  <si>
    <t>rozměr cca 220 x 330 mm, nosnost 5 kg, barva transparentní, balení  100 ks tašek</t>
  </si>
  <si>
    <t>19100672               THS</t>
  </si>
  <si>
    <t>rozměr cca 340 x 600 mm, nosnost 15 kg, barva mix, balení 100 ks tašek</t>
  </si>
  <si>
    <t>Lepidlo tekuté</t>
  </si>
  <si>
    <t>universální tekuté dispersní lepidlo, bílé, v lahvičce s hřebenovým aplikátorem, bez rozpouštědel, lepí papír, karton, kůži, textil, korek, dřevo,  min. 100 g.</t>
  </si>
  <si>
    <t>Záložka</t>
  </si>
  <si>
    <t>samolepící, opakovaně použitelné, popisovatelné, materiál plast, rozměr 25 x 43 mm, balení 3 barvy (jedna třetina záložky barevná, dvě třetiny průhledné), každá po 22 ks (celkem 66 ks záložek)  balení 66 ks</t>
  </si>
  <si>
    <t>samolepící, opakovaně použitelné, popisovatelné, materiál papír, rozměr 15 x 50 mm, 5 neonovoých barev, každá po 100 ks (celkem 500 ks záložek) balení 500 ks</t>
  </si>
  <si>
    <t>Poznámkový bloček</t>
  </si>
  <si>
    <t>špalíček bílých lístečků ideální do drátěných krabiček, lístečky jsou volné, bez lepidla, rozměry lístečku: 9 x 9 cm, výška 5 cm</t>
  </si>
  <si>
    <t>špalíček bílých lístečků ideální do drátěných krabiček, lístečky jsou lepené, rozměry lístečku: 9 x 9 cm, výška 5 cm</t>
  </si>
  <si>
    <t>Bloček</t>
  </si>
  <si>
    <t>bloček samolepící 76 x 76 /  barva žlutá-růžová, balení 3x100 listů</t>
  </si>
  <si>
    <t>Baterie AAA</t>
  </si>
  <si>
    <t>typ: LR03 (AAA), druh: alkalická, napětí: 1,5V, počet v balení: 4 ks.</t>
  </si>
  <si>
    <t>Dodávka kancelářských potřeb</t>
  </si>
  <si>
    <t>Dodávka drogistického zboží</t>
  </si>
  <si>
    <t>nabídková cena za měrnou jednotku bez DPH</t>
  </si>
  <si>
    <t>nabídková cena objednávky celkem bez DPH</t>
  </si>
  <si>
    <t>nabídková cena dodávky celkem bez DPH</t>
  </si>
  <si>
    <t>Doprava</t>
  </si>
  <si>
    <t>19100685  OU</t>
  </si>
  <si>
    <t>Příloha ke Kupní smlouvě - Technická specifikace k VZ "Kancelářské potřeby a drogerie pro ÚJF 3/2019"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</si>
</sst>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\ &quot;Kč&quot;"/>
    <numFmt numFmtId="165" formatCode="#,##0\ &quot;Kč&quot;"/>
  </numFmts>
  <fonts count="1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sz val="10"/>
      <name val="Arial"/>
      <charset val="238"/>
    </font>
    <font>
      <sz val="10"/>
      <name val="Arial"/>
      <family val="2"/>
      <charset val="238"/>
    </font>
    <font>
      <sz val="10"/>
      <name val="Calibri"/>
      <family val="2"/>
      <charset val="238"/>
    </font>
    <font>
      <sz val="10"/>
      <color theme="1"/>
      <name val="Calibri"/>
      <family val="2"/>
      <charset val="238"/>
    </font>
    <font>
      <b/>
      <sz val="14"/>
      <color theme="4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2F2F2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59999389629810485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6" fillId="5" borderId="14" applyNumberFormat="0" applyAlignment="0" applyProtection="0"/>
    <xf numFmtId="0" fontId="7" fillId="0" borderId="0"/>
    <xf numFmtId="0" fontId="8" fillId="0" borderId="0"/>
  </cellStyleXfs>
  <cellXfs count="123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1" fillId="0" borderId="0" xfId="0" applyFont="1" applyAlignment="1">
      <alignment horizontal="left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vertical="center"/>
    </xf>
    <xf numFmtId="0" fontId="1" fillId="0" borderId="0" xfId="0" applyFont="1"/>
    <xf numFmtId="0" fontId="0" fillId="0" borderId="5" xfId="0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center" vertical="center" wrapText="1"/>
    </xf>
    <xf numFmtId="164" fontId="2" fillId="0" borderId="4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 wrapText="1"/>
    </xf>
    <xf numFmtId="164" fontId="2" fillId="0" borderId="2" xfId="0" applyNumberFormat="1" applyFont="1" applyBorder="1" applyAlignment="1">
      <alignment horizontal="center" vertical="center" wrapText="1"/>
    </xf>
    <xf numFmtId="0" fontId="0" fillId="0" borderId="4" xfId="0" applyBorder="1" applyAlignment="1">
      <alignment horizontal="center"/>
    </xf>
    <xf numFmtId="0" fontId="2" fillId="0" borderId="4" xfId="0" applyFont="1" applyBorder="1" applyAlignment="1">
      <alignment horizontal="left" vertical="center" wrapText="1"/>
    </xf>
    <xf numFmtId="0" fontId="0" fillId="0" borderId="8" xfId="0" applyBorder="1" applyAlignment="1">
      <alignment horizontal="center"/>
    </xf>
    <xf numFmtId="164" fontId="2" fillId="0" borderId="8" xfId="0" applyNumberFormat="1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164" fontId="1" fillId="0" borderId="8" xfId="0" applyNumberFormat="1" applyFont="1" applyBorder="1" applyAlignment="1">
      <alignment horizontal="center" vertical="center" wrapText="1"/>
    </xf>
    <xf numFmtId="0" fontId="5" fillId="0" borderId="0" xfId="0" applyFont="1" applyFill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vertical="center" wrapText="1"/>
    </xf>
    <xf numFmtId="0" fontId="5" fillId="4" borderId="0" xfId="0" applyFont="1" applyFill="1" applyBorder="1" applyAlignment="1">
      <alignment vertical="center" wrapText="1"/>
    </xf>
    <xf numFmtId="0" fontId="5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4" borderId="14" xfId="1" applyFont="1" applyFill="1" applyAlignment="1">
      <alignment horizontal="center" vertical="center" wrapText="1"/>
    </xf>
    <xf numFmtId="0" fontId="0" fillId="0" borderId="11" xfId="0" applyBorder="1" applyAlignment="1">
      <alignment horizontal="left" vertical="center" wrapText="1"/>
    </xf>
    <xf numFmtId="0" fontId="0" fillId="0" borderId="12" xfId="0" applyBorder="1" applyAlignment="1">
      <alignment horizontal="left" vertical="center" wrapText="1"/>
    </xf>
    <xf numFmtId="0" fontId="1" fillId="0" borderId="8" xfId="0" applyFont="1" applyBorder="1" applyAlignment="1">
      <alignment horizontal="center" vertical="center" wrapText="1"/>
    </xf>
    <xf numFmtId="0" fontId="5" fillId="0" borderId="1" xfId="2" applyFont="1" applyBorder="1" applyAlignment="1">
      <alignment horizontal="center" vertical="center"/>
    </xf>
    <xf numFmtId="0" fontId="5" fillId="0" borderId="1" xfId="2" applyFont="1" applyBorder="1" applyAlignment="1">
      <alignment vertical="center" wrapText="1"/>
    </xf>
    <xf numFmtId="3" fontId="5" fillId="0" borderId="1" xfId="2" applyNumberFormat="1" applyFont="1" applyBorder="1" applyAlignment="1">
      <alignment horizontal="center" vertical="center"/>
    </xf>
    <xf numFmtId="164" fontId="2" fillId="0" borderId="1" xfId="0" applyNumberFormat="1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0" fillId="4" borderId="8" xfId="0" applyFill="1" applyBorder="1" applyAlignment="1">
      <alignment horizontal="center" vertical="center"/>
    </xf>
    <xf numFmtId="0" fontId="0" fillId="6" borderId="4" xfId="0" applyFill="1" applyBorder="1" applyAlignment="1">
      <alignment horizontal="center"/>
    </xf>
    <xf numFmtId="0" fontId="1" fillId="6" borderId="4" xfId="0" applyFont="1" applyFill="1" applyBorder="1" applyAlignment="1">
      <alignment horizontal="center" vertical="center" wrapText="1"/>
    </xf>
    <xf numFmtId="0" fontId="2" fillId="6" borderId="4" xfId="0" applyFont="1" applyFill="1" applyBorder="1" applyAlignment="1">
      <alignment horizontal="left" vertical="center" wrapText="1"/>
    </xf>
    <xf numFmtId="0" fontId="2" fillId="6" borderId="4" xfId="0" applyFont="1" applyFill="1" applyBorder="1" applyAlignment="1">
      <alignment horizontal="center" vertical="center" wrapText="1"/>
    </xf>
    <xf numFmtId="164" fontId="2" fillId="6" borderId="4" xfId="0" applyNumberFormat="1" applyFont="1" applyFill="1" applyBorder="1" applyAlignment="1">
      <alignment horizontal="center" vertical="center" wrapText="1"/>
    </xf>
    <xf numFmtId="164" fontId="1" fillId="6" borderId="4" xfId="0" applyNumberFormat="1" applyFont="1" applyFill="1" applyBorder="1" applyAlignment="1">
      <alignment horizontal="center" vertical="center" wrapText="1"/>
    </xf>
    <xf numFmtId="0" fontId="9" fillId="0" borderId="0" xfId="2" applyFont="1" applyFill="1" applyAlignment="1">
      <alignment horizontal="center" vertical="center"/>
    </xf>
    <xf numFmtId="0" fontId="9" fillId="0" borderId="1" xfId="2" applyFont="1" applyFill="1" applyBorder="1" applyAlignment="1">
      <alignment vertical="center" wrapText="1"/>
    </xf>
    <xf numFmtId="0" fontId="0" fillId="0" borderId="9" xfId="0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8" fillId="0" borderId="0" xfId="0" applyFont="1" applyFill="1" applyBorder="1" applyAlignment="1">
      <alignment vertical="center" wrapText="1"/>
    </xf>
    <xf numFmtId="0" fontId="8" fillId="0" borderId="1" xfId="0" applyFont="1" applyFill="1" applyBorder="1" applyAlignment="1">
      <alignment vertical="center" wrapText="1"/>
    </xf>
    <xf numFmtId="0" fontId="2" fillId="0" borderId="1" xfId="0" applyFont="1" applyBorder="1"/>
    <xf numFmtId="0" fontId="10" fillId="0" borderId="7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vertical="center" wrapText="1"/>
    </xf>
    <xf numFmtId="0" fontId="2" fillId="0" borderId="0" xfId="0" applyFont="1" applyAlignment="1">
      <alignment horizontal="center" vertical="center"/>
    </xf>
    <xf numFmtId="0" fontId="2" fillId="0" borderId="17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vertical="center" wrapText="1"/>
    </xf>
    <xf numFmtId="164" fontId="2" fillId="0" borderId="7" xfId="0" applyNumberFormat="1" applyFont="1" applyBorder="1" applyAlignment="1">
      <alignment horizontal="center" vertical="center" wrapText="1"/>
    </xf>
    <xf numFmtId="0" fontId="0" fillId="0" borderId="8" xfId="0" applyBorder="1" applyAlignment="1">
      <alignment horizontal="center" vertical="center"/>
    </xf>
    <xf numFmtId="0" fontId="0" fillId="0" borderId="11" xfId="0" applyFont="1" applyBorder="1" applyAlignment="1">
      <alignment horizontal="left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1" fillId="2" borderId="22" xfId="0" applyFont="1" applyFill="1" applyBorder="1" applyAlignment="1">
      <alignment horizontal="center" vertical="center"/>
    </xf>
    <xf numFmtId="0" fontId="1" fillId="2" borderId="23" xfId="0" applyFont="1" applyFill="1" applyBorder="1" applyAlignment="1">
      <alignment horizontal="center" vertical="center"/>
    </xf>
    <xf numFmtId="0" fontId="4" fillId="2" borderId="23" xfId="0" applyFont="1" applyFill="1" applyBorder="1" applyAlignment="1">
      <alignment horizontal="center" vertical="center" wrapText="1"/>
    </xf>
    <xf numFmtId="0" fontId="4" fillId="2" borderId="24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/>
    </xf>
    <xf numFmtId="0" fontId="1" fillId="0" borderId="15" xfId="0" applyFont="1" applyBorder="1" applyAlignment="1">
      <alignment horizontal="center" vertical="center" wrapText="1"/>
    </xf>
    <xf numFmtId="0" fontId="0" fillId="0" borderId="6" xfId="0" applyBorder="1" applyAlignment="1">
      <alignment horizontal="left" vertical="center" wrapText="1"/>
    </xf>
    <xf numFmtId="0" fontId="0" fillId="0" borderId="16" xfId="0" applyBorder="1" applyAlignment="1">
      <alignment horizontal="left" vertical="center" wrapText="1"/>
    </xf>
    <xf numFmtId="164" fontId="1" fillId="0" borderId="2" xfId="0" applyNumberFormat="1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4" borderId="2" xfId="0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4" xfId="0" applyFont="1" applyBorder="1" applyAlignment="1">
      <alignment vertical="center" wrapText="1"/>
    </xf>
    <xf numFmtId="164" fontId="2" fillId="0" borderId="25" xfId="0" applyNumberFormat="1" applyFont="1" applyBorder="1" applyAlignment="1">
      <alignment horizontal="center" vertical="center" wrapText="1"/>
    </xf>
    <xf numFmtId="164" fontId="0" fillId="3" borderId="4" xfId="0" applyNumberFormat="1" applyFill="1" applyBorder="1" applyAlignment="1">
      <alignment horizontal="center" vertical="center"/>
    </xf>
    <xf numFmtId="164" fontId="0" fillId="3" borderId="1" xfId="0" applyNumberFormat="1" applyFill="1" applyBorder="1" applyAlignment="1">
      <alignment horizontal="center" vertical="center"/>
    </xf>
    <xf numFmtId="165" fontId="1" fillId="4" borderId="8" xfId="0" applyNumberFormat="1" applyFont="1" applyFill="1" applyBorder="1" applyAlignment="1">
      <alignment horizontal="center" vertical="center"/>
    </xf>
    <xf numFmtId="164" fontId="0" fillId="0" borderId="4" xfId="0" applyNumberFormat="1" applyFill="1" applyBorder="1" applyAlignment="1">
      <alignment horizontal="center" vertical="center"/>
    </xf>
    <xf numFmtId="164" fontId="0" fillId="0" borderId="1" xfId="0" applyNumberFormat="1" applyFill="1" applyBorder="1" applyAlignment="1">
      <alignment horizontal="center" vertical="center"/>
    </xf>
    <xf numFmtId="164" fontId="0" fillId="3" borderId="2" xfId="0" applyNumberFormat="1" applyFill="1" applyBorder="1" applyAlignment="1">
      <alignment horizontal="center" vertical="center"/>
    </xf>
    <xf numFmtId="165" fontId="1" fillId="4" borderId="2" xfId="0" applyNumberFormat="1" applyFont="1" applyFill="1" applyBorder="1" applyAlignment="1">
      <alignment horizontal="center" vertical="center"/>
    </xf>
    <xf numFmtId="164" fontId="0" fillId="3" borderId="4" xfId="0" applyNumberFormat="1" applyFill="1" applyBorder="1"/>
    <xf numFmtId="164" fontId="0" fillId="3" borderId="1" xfId="0" applyNumberFormat="1" applyFill="1" applyBorder="1"/>
    <xf numFmtId="164" fontId="0" fillId="0" borderId="4" xfId="0" applyNumberFormat="1" applyFill="1" applyBorder="1"/>
    <xf numFmtId="164" fontId="0" fillId="0" borderId="1" xfId="0" applyNumberFormat="1" applyFill="1" applyBorder="1"/>
    <xf numFmtId="165" fontId="1" fillId="6" borderId="4" xfId="0" applyNumberFormat="1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6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center" vertical="center" wrapText="1"/>
    </xf>
    <xf numFmtId="0" fontId="3" fillId="3" borderId="18" xfId="0" applyFont="1" applyFill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7" borderId="19" xfId="0" applyFont="1" applyFill="1" applyBorder="1" applyAlignment="1">
      <alignment horizontal="center"/>
    </xf>
    <xf numFmtId="0" fontId="1" fillId="7" borderId="20" xfId="0" applyFont="1" applyFill="1" applyBorder="1" applyAlignment="1">
      <alignment horizontal="center"/>
    </xf>
    <xf numFmtId="0" fontId="1" fillId="7" borderId="21" xfId="0" applyFont="1" applyFill="1" applyBorder="1" applyAlignment="1">
      <alignment horizontal="center"/>
    </xf>
    <xf numFmtId="0" fontId="1" fillId="7" borderId="19" xfId="0" applyFont="1" applyFill="1" applyBorder="1" applyAlignment="1">
      <alignment horizontal="center" vertical="center"/>
    </xf>
    <xf numFmtId="0" fontId="1" fillId="7" borderId="20" xfId="0" applyFont="1" applyFill="1" applyBorder="1" applyAlignment="1">
      <alignment horizontal="center" vertical="center"/>
    </xf>
    <xf numFmtId="0" fontId="1" fillId="7" borderId="21" xfId="0" applyFont="1" applyFill="1" applyBorder="1" applyAlignment="1">
      <alignment horizontal="center" vertical="center"/>
    </xf>
    <xf numFmtId="0" fontId="1" fillId="6" borderId="25" xfId="0" applyFont="1" applyFill="1" applyBorder="1" applyAlignment="1">
      <alignment horizontal="center" vertical="center" wrapText="1"/>
    </xf>
    <xf numFmtId="0" fontId="1" fillId="6" borderId="26" xfId="0" applyFont="1" applyFill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</cellXfs>
  <cellStyles count="4">
    <cellStyle name="Normální" xfId="0" builtinId="0"/>
    <cellStyle name="Normální 2" xfId="2"/>
    <cellStyle name="Normální 3" xfId="3"/>
    <cellStyle name="Výstup" xfId="1" builtinId="2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114300</xdr:colOff>
      <xdr:row>102</xdr:row>
      <xdr:rowOff>19050</xdr:rowOff>
    </xdr:from>
    <xdr:to>
      <xdr:col>8</xdr:col>
      <xdr:colOff>266700</xdr:colOff>
      <xdr:row>105</xdr:row>
      <xdr:rowOff>142875</xdr:rowOff>
    </xdr:to>
    <xdr:sp macro="" textlink="">
      <xdr:nvSpPr>
        <xdr:cNvPr id="2" name="TextovéPole 1"/>
        <xdr:cNvSpPr txBox="1"/>
      </xdr:nvSpPr>
      <xdr:spPr>
        <a:xfrm>
          <a:off x="523875" y="30832425"/>
          <a:ext cx="9086850" cy="695325"/>
        </a:xfrm>
        <a:prstGeom prst="rect">
          <a:avLst/>
        </a:prstGeom>
        <a:solidFill>
          <a:schemeClr val="accent5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cs-CZ" sz="1100" b="1"/>
            <a:t>Já (my) níže podepsaný (í) [DOPLNÍ DODAVATEL] čestně prohlašuji (prohlašujeme), že dodavatel [DOPLNÍ DODAVATEL] v případě jeho výběru zadavatelem v předmětné veřejné zakázce dodá zboží přesně dle požadovaných technických podmínek a nabízených technických parametrů v termínu [DOPLNÍ DODAVATEL] dnů od účinnosti Kupní smlouvy.</a:t>
          </a:r>
        </a:p>
        <a:p>
          <a:endParaRPr lang="cs-CZ" sz="1100"/>
        </a:p>
      </xdr:txBody>
    </xdr:sp>
    <xdr:clientData/>
  </xdr:two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13"/>
  <sheetViews>
    <sheetView showGridLines="0" tabSelected="1" zoomScaleNormal="100" workbookViewId="0">
      <selection activeCell="M107" sqref="M107"/>
    </sheetView>
  </sheetViews>
  <sheetFormatPr defaultRowHeight="15" x14ac:dyDescent="0.25"/>
  <cols>
    <col min="1" max="1" width="6.140625" style="2" customWidth="1"/>
    <col min="2" max="2" width="20" style="2" customWidth="1"/>
    <col min="3" max="3" width="55.7109375" style="1" customWidth="1"/>
    <col min="4" max="4" width="10.7109375" style="2" customWidth="1"/>
    <col min="5" max="5" width="6.7109375" style="2" customWidth="1"/>
    <col min="6" max="6" width="10.85546875" style="2" customWidth="1"/>
    <col min="7" max="7" width="14.85546875" style="2" customWidth="1"/>
    <col min="8" max="8" width="15.140625" style="10" customWidth="1"/>
    <col min="9" max="9" width="12" style="2" customWidth="1"/>
    <col min="10" max="10" width="14" style="2" customWidth="1"/>
  </cols>
  <sheetData>
    <row r="1" spans="1:10" ht="45" customHeight="1" thickBot="1" x14ac:dyDescent="0.3">
      <c r="A1" s="121" t="s">
        <v>161</v>
      </c>
      <c r="B1" s="121"/>
      <c r="C1" s="121"/>
      <c r="D1" s="121"/>
      <c r="E1" s="121"/>
      <c r="F1" s="121"/>
      <c r="G1" s="121"/>
      <c r="H1" s="121"/>
      <c r="I1" s="121"/>
      <c r="J1" s="121"/>
    </row>
    <row r="2" spans="1:10" ht="24" customHeight="1" thickBot="1" x14ac:dyDescent="0.3">
      <c r="A2" s="101"/>
      <c r="B2" s="122" t="s">
        <v>2</v>
      </c>
      <c r="C2" s="122"/>
      <c r="D2" s="8"/>
      <c r="E2" s="8"/>
      <c r="F2" s="8"/>
      <c r="G2" s="8"/>
      <c r="H2" s="8"/>
      <c r="I2" s="8"/>
      <c r="J2" s="8"/>
    </row>
    <row r="3" spans="1:10" ht="33.75" customHeight="1" thickBot="1" x14ac:dyDescent="0.3">
      <c r="A3" s="5" t="s">
        <v>9</v>
      </c>
      <c r="B3" s="9"/>
    </row>
    <row r="4" spans="1:10" ht="63" customHeight="1" thickBot="1" x14ac:dyDescent="0.3">
      <c r="A4" s="71" t="s">
        <v>1</v>
      </c>
      <c r="B4" s="72" t="s">
        <v>3</v>
      </c>
      <c r="C4" s="72" t="s">
        <v>4</v>
      </c>
      <c r="D4" s="73" t="s">
        <v>5</v>
      </c>
      <c r="E4" s="73" t="s">
        <v>0</v>
      </c>
      <c r="F4" s="73" t="s">
        <v>26</v>
      </c>
      <c r="G4" s="73" t="s">
        <v>27</v>
      </c>
      <c r="H4" s="73" t="s">
        <v>13</v>
      </c>
      <c r="I4" s="73" t="s">
        <v>156</v>
      </c>
      <c r="J4" s="74" t="s">
        <v>157</v>
      </c>
    </row>
    <row r="5" spans="1:10" ht="15.75" customHeight="1" thickBot="1" x14ac:dyDescent="0.3">
      <c r="A5" s="111" t="s">
        <v>155</v>
      </c>
      <c r="B5" s="112"/>
      <c r="C5" s="112"/>
      <c r="D5" s="112"/>
      <c r="E5" s="112"/>
      <c r="F5" s="112"/>
      <c r="G5" s="112"/>
      <c r="H5" s="112"/>
      <c r="I5" s="112"/>
      <c r="J5" s="113"/>
    </row>
    <row r="6" spans="1:10" ht="25.5" x14ac:dyDescent="0.25">
      <c r="A6" s="21">
        <v>1</v>
      </c>
      <c r="B6" s="61" t="s">
        <v>71</v>
      </c>
      <c r="C6" s="22" t="s">
        <v>78</v>
      </c>
      <c r="D6" s="14" t="s">
        <v>0</v>
      </c>
      <c r="E6" s="14">
        <v>15</v>
      </c>
      <c r="F6" s="18">
        <v>25</v>
      </c>
      <c r="G6" s="18">
        <f t="shared" ref="G6:G31" si="0">F6*E6</f>
        <v>375</v>
      </c>
      <c r="H6" s="103" t="s">
        <v>106</v>
      </c>
      <c r="I6" s="86">
        <v>0</v>
      </c>
      <c r="J6" s="89">
        <f>E6*I6</f>
        <v>0</v>
      </c>
    </row>
    <row r="7" spans="1:10" ht="25.5" x14ac:dyDescent="0.25">
      <c r="A7" s="21">
        <v>2</v>
      </c>
      <c r="B7" s="42" t="s">
        <v>71</v>
      </c>
      <c r="C7" s="6" t="s">
        <v>77</v>
      </c>
      <c r="D7" s="7" t="s">
        <v>0</v>
      </c>
      <c r="E7" s="7">
        <v>20</v>
      </c>
      <c r="F7" s="17">
        <v>25</v>
      </c>
      <c r="G7" s="17">
        <f t="shared" si="0"/>
        <v>500</v>
      </c>
      <c r="H7" s="104"/>
      <c r="I7" s="87">
        <v>0</v>
      </c>
      <c r="J7" s="89">
        <f t="shared" ref="J7:J40" si="1">E7*I7</f>
        <v>0</v>
      </c>
    </row>
    <row r="8" spans="1:10" ht="25.5" x14ac:dyDescent="0.25">
      <c r="A8" s="21">
        <v>3</v>
      </c>
      <c r="B8" s="42" t="s">
        <v>71</v>
      </c>
      <c r="C8" s="6" t="s">
        <v>79</v>
      </c>
      <c r="D8" s="7" t="s">
        <v>0</v>
      </c>
      <c r="E8" s="43">
        <v>15</v>
      </c>
      <c r="F8" s="20">
        <v>35</v>
      </c>
      <c r="G8" s="17">
        <f t="shared" si="0"/>
        <v>525</v>
      </c>
      <c r="H8" s="104"/>
      <c r="I8" s="87">
        <v>0</v>
      </c>
      <c r="J8" s="89">
        <f t="shared" si="1"/>
        <v>0</v>
      </c>
    </row>
    <row r="9" spans="1:10" x14ac:dyDescent="0.25">
      <c r="A9" s="21">
        <v>4</v>
      </c>
      <c r="B9" s="7" t="s">
        <v>57</v>
      </c>
      <c r="C9" s="6" t="s">
        <v>58</v>
      </c>
      <c r="D9" s="7" t="s">
        <v>0</v>
      </c>
      <c r="E9" s="7">
        <v>3</v>
      </c>
      <c r="F9" s="17">
        <v>70</v>
      </c>
      <c r="G9" s="17">
        <f t="shared" si="0"/>
        <v>210</v>
      </c>
      <c r="H9" s="104"/>
      <c r="I9" s="87">
        <v>0</v>
      </c>
      <c r="J9" s="89">
        <f t="shared" si="1"/>
        <v>0</v>
      </c>
    </row>
    <row r="10" spans="1:10" ht="25.5" x14ac:dyDescent="0.25">
      <c r="A10" s="21">
        <v>5</v>
      </c>
      <c r="B10" s="7" t="s">
        <v>14</v>
      </c>
      <c r="C10" s="6" t="s">
        <v>64</v>
      </c>
      <c r="D10" s="7" t="s">
        <v>0</v>
      </c>
      <c r="E10" s="7">
        <v>20</v>
      </c>
      <c r="F10" s="17">
        <v>37</v>
      </c>
      <c r="G10" s="17">
        <f t="shared" si="0"/>
        <v>740</v>
      </c>
      <c r="H10" s="104"/>
      <c r="I10" s="87">
        <v>0</v>
      </c>
      <c r="J10" s="89">
        <f t="shared" si="1"/>
        <v>0</v>
      </c>
    </row>
    <row r="11" spans="1:10" ht="25.5" x14ac:dyDescent="0.25">
      <c r="A11" s="21">
        <v>6</v>
      </c>
      <c r="B11" s="7" t="s">
        <v>14</v>
      </c>
      <c r="C11" s="22" t="s">
        <v>80</v>
      </c>
      <c r="D11" s="7" t="s">
        <v>0</v>
      </c>
      <c r="E11" s="7">
        <v>40</v>
      </c>
      <c r="F11" s="17">
        <v>44.6</v>
      </c>
      <c r="G11" s="17">
        <f t="shared" si="0"/>
        <v>1784</v>
      </c>
      <c r="H11" s="104"/>
      <c r="I11" s="87">
        <v>0</v>
      </c>
      <c r="J11" s="89">
        <f t="shared" si="1"/>
        <v>0</v>
      </c>
    </row>
    <row r="12" spans="1:10" ht="25.5" x14ac:dyDescent="0.25">
      <c r="A12" s="21">
        <v>7</v>
      </c>
      <c r="B12" s="15" t="s">
        <v>68</v>
      </c>
      <c r="C12" s="19" t="s">
        <v>69</v>
      </c>
      <c r="D12" s="15" t="s">
        <v>0</v>
      </c>
      <c r="E12" s="15">
        <v>20</v>
      </c>
      <c r="F12" s="20">
        <v>28</v>
      </c>
      <c r="G12" s="17">
        <f t="shared" si="0"/>
        <v>560</v>
      </c>
      <c r="H12" s="104"/>
      <c r="I12" s="87">
        <v>0</v>
      </c>
      <c r="J12" s="89">
        <f t="shared" si="1"/>
        <v>0</v>
      </c>
    </row>
    <row r="13" spans="1:10" ht="25.5" x14ac:dyDescent="0.25">
      <c r="A13" s="21">
        <v>8</v>
      </c>
      <c r="B13" s="7" t="s">
        <v>54</v>
      </c>
      <c r="C13" s="6" t="s">
        <v>67</v>
      </c>
      <c r="D13" s="7" t="s">
        <v>0</v>
      </c>
      <c r="E13" s="7">
        <v>30</v>
      </c>
      <c r="F13" s="17">
        <v>39</v>
      </c>
      <c r="G13" s="17">
        <f t="shared" si="0"/>
        <v>1170</v>
      </c>
      <c r="H13" s="104"/>
      <c r="I13" s="87">
        <v>0</v>
      </c>
      <c r="J13" s="89">
        <f t="shared" si="1"/>
        <v>0</v>
      </c>
    </row>
    <row r="14" spans="1:10" ht="25.5" x14ac:dyDescent="0.25">
      <c r="A14" s="21">
        <v>9</v>
      </c>
      <c r="B14" s="7" t="s">
        <v>54</v>
      </c>
      <c r="C14" s="6" t="s">
        <v>81</v>
      </c>
      <c r="D14" s="7" t="s">
        <v>0</v>
      </c>
      <c r="E14" s="7">
        <v>10</v>
      </c>
      <c r="F14" s="17">
        <v>49.5</v>
      </c>
      <c r="G14" s="20">
        <f t="shared" si="0"/>
        <v>495</v>
      </c>
      <c r="H14" s="104"/>
      <c r="I14" s="87">
        <v>0</v>
      </c>
      <c r="J14" s="89">
        <f t="shared" si="1"/>
        <v>0</v>
      </c>
    </row>
    <row r="15" spans="1:10" ht="25.5" x14ac:dyDescent="0.25">
      <c r="A15" s="21">
        <v>10</v>
      </c>
      <c r="B15" s="7" t="s">
        <v>76</v>
      </c>
      <c r="C15" s="22" t="s">
        <v>82</v>
      </c>
      <c r="D15" s="7" t="s">
        <v>30</v>
      </c>
      <c r="E15" s="7">
        <v>6</v>
      </c>
      <c r="F15" s="17">
        <v>150</v>
      </c>
      <c r="G15" s="17">
        <f t="shared" si="0"/>
        <v>900</v>
      </c>
      <c r="H15" s="104"/>
      <c r="I15" s="87">
        <v>0</v>
      </c>
      <c r="J15" s="89">
        <f t="shared" si="1"/>
        <v>0</v>
      </c>
    </row>
    <row r="16" spans="1:10" ht="38.25" x14ac:dyDescent="0.25">
      <c r="A16" s="21">
        <v>11</v>
      </c>
      <c r="B16" s="7" t="s">
        <v>15</v>
      </c>
      <c r="C16" s="6" t="s">
        <v>83</v>
      </c>
      <c r="D16" s="7" t="s">
        <v>0</v>
      </c>
      <c r="E16" s="7">
        <v>20</v>
      </c>
      <c r="F16" s="17">
        <v>49.5</v>
      </c>
      <c r="G16" s="17">
        <f t="shared" si="0"/>
        <v>990</v>
      </c>
      <c r="H16" s="104"/>
      <c r="I16" s="87">
        <v>0</v>
      </c>
      <c r="J16" s="89">
        <f t="shared" si="1"/>
        <v>0</v>
      </c>
    </row>
    <row r="17" spans="1:10" ht="38.25" x14ac:dyDescent="0.25">
      <c r="A17" s="21">
        <v>12</v>
      </c>
      <c r="B17" s="7" t="s">
        <v>15</v>
      </c>
      <c r="C17" s="6" t="s">
        <v>84</v>
      </c>
      <c r="D17" s="7" t="s">
        <v>0</v>
      </c>
      <c r="E17" s="7">
        <v>50</v>
      </c>
      <c r="F17" s="17">
        <v>33</v>
      </c>
      <c r="G17" s="17">
        <f t="shared" si="0"/>
        <v>1650</v>
      </c>
      <c r="H17" s="104"/>
      <c r="I17" s="87">
        <v>0</v>
      </c>
      <c r="J17" s="89">
        <f t="shared" si="1"/>
        <v>0</v>
      </c>
    </row>
    <row r="18" spans="1:10" ht="38.25" x14ac:dyDescent="0.25">
      <c r="A18" s="21">
        <v>13</v>
      </c>
      <c r="B18" s="7" t="s">
        <v>15</v>
      </c>
      <c r="C18" s="6" t="s">
        <v>85</v>
      </c>
      <c r="D18" s="7" t="s">
        <v>0</v>
      </c>
      <c r="E18" s="7">
        <v>2</v>
      </c>
      <c r="F18" s="17">
        <v>83</v>
      </c>
      <c r="G18" s="17">
        <f t="shared" si="0"/>
        <v>166</v>
      </c>
      <c r="H18" s="104"/>
      <c r="I18" s="87">
        <v>0</v>
      </c>
      <c r="J18" s="89">
        <f t="shared" si="1"/>
        <v>0</v>
      </c>
    </row>
    <row r="19" spans="1:10" ht="25.5" x14ac:dyDescent="0.25">
      <c r="A19" s="21">
        <v>14</v>
      </c>
      <c r="B19" s="7" t="s">
        <v>41</v>
      </c>
      <c r="C19" s="32" t="s">
        <v>53</v>
      </c>
      <c r="D19" s="7" t="s">
        <v>0</v>
      </c>
      <c r="E19" s="7">
        <v>8</v>
      </c>
      <c r="F19" s="17">
        <v>66</v>
      </c>
      <c r="G19" s="17">
        <f t="shared" si="0"/>
        <v>528</v>
      </c>
      <c r="H19" s="104"/>
      <c r="I19" s="87">
        <v>0</v>
      </c>
      <c r="J19" s="89">
        <f t="shared" si="1"/>
        <v>0</v>
      </c>
    </row>
    <row r="20" spans="1:10" ht="25.5" x14ac:dyDescent="0.25">
      <c r="A20" s="21">
        <v>15</v>
      </c>
      <c r="B20" s="7" t="s">
        <v>16</v>
      </c>
      <c r="C20" s="6" t="s">
        <v>38</v>
      </c>
      <c r="D20" s="7" t="s">
        <v>0</v>
      </c>
      <c r="E20" s="7">
        <v>6</v>
      </c>
      <c r="F20" s="17">
        <v>37</v>
      </c>
      <c r="G20" s="17">
        <f t="shared" si="0"/>
        <v>222</v>
      </c>
      <c r="H20" s="104"/>
      <c r="I20" s="87">
        <v>0</v>
      </c>
      <c r="J20" s="89">
        <f t="shared" si="1"/>
        <v>0</v>
      </c>
    </row>
    <row r="21" spans="1:10" x14ac:dyDescent="0.25">
      <c r="A21" s="21">
        <v>16</v>
      </c>
      <c r="B21" s="51" t="s">
        <v>18</v>
      </c>
      <c r="C21" s="52" t="s">
        <v>86</v>
      </c>
      <c r="D21" s="7" t="s">
        <v>0</v>
      </c>
      <c r="E21" s="7">
        <v>6</v>
      </c>
      <c r="F21" s="17">
        <v>20</v>
      </c>
      <c r="G21" s="17">
        <f t="shared" si="0"/>
        <v>120</v>
      </c>
      <c r="H21" s="104"/>
      <c r="I21" s="87">
        <v>0</v>
      </c>
      <c r="J21" s="89">
        <f t="shared" si="1"/>
        <v>0</v>
      </c>
    </row>
    <row r="22" spans="1:10" x14ac:dyDescent="0.25">
      <c r="A22" s="21">
        <v>17</v>
      </c>
      <c r="B22" s="7" t="s">
        <v>87</v>
      </c>
      <c r="C22" s="6" t="s">
        <v>88</v>
      </c>
      <c r="D22" s="7" t="s">
        <v>0</v>
      </c>
      <c r="E22" s="7">
        <v>4</v>
      </c>
      <c r="F22" s="17">
        <v>135</v>
      </c>
      <c r="G22" s="17">
        <f t="shared" si="0"/>
        <v>540</v>
      </c>
      <c r="H22" s="104"/>
      <c r="I22" s="87">
        <v>0</v>
      </c>
      <c r="J22" s="89">
        <f t="shared" si="1"/>
        <v>0</v>
      </c>
    </row>
    <row r="23" spans="1:10" x14ac:dyDescent="0.25">
      <c r="A23" s="21">
        <v>18</v>
      </c>
      <c r="B23" s="7" t="s">
        <v>89</v>
      </c>
      <c r="C23" s="6" t="s">
        <v>90</v>
      </c>
      <c r="D23" s="7" t="s">
        <v>0</v>
      </c>
      <c r="E23" s="7">
        <v>1</v>
      </c>
      <c r="F23" s="17">
        <v>220</v>
      </c>
      <c r="G23" s="17">
        <f t="shared" si="0"/>
        <v>220</v>
      </c>
      <c r="H23" s="104"/>
      <c r="I23" s="87">
        <v>0</v>
      </c>
      <c r="J23" s="89">
        <f t="shared" si="1"/>
        <v>0</v>
      </c>
    </row>
    <row r="24" spans="1:10" x14ac:dyDescent="0.25">
      <c r="A24" s="21">
        <v>19</v>
      </c>
      <c r="B24" s="7" t="s">
        <v>89</v>
      </c>
      <c r="C24" s="6" t="s">
        <v>91</v>
      </c>
      <c r="D24" s="7" t="s">
        <v>0</v>
      </c>
      <c r="E24" s="7">
        <v>2</v>
      </c>
      <c r="F24" s="17">
        <v>190</v>
      </c>
      <c r="G24" s="17">
        <f t="shared" si="0"/>
        <v>380</v>
      </c>
      <c r="H24" s="104"/>
      <c r="I24" s="87">
        <v>0</v>
      </c>
      <c r="J24" s="89">
        <f t="shared" si="1"/>
        <v>0</v>
      </c>
    </row>
    <row r="25" spans="1:10" ht="25.5" x14ac:dyDescent="0.25">
      <c r="A25" s="21">
        <v>20</v>
      </c>
      <c r="B25" s="34" t="s">
        <v>73</v>
      </c>
      <c r="C25" s="6" t="s">
        <v>92</v>
      </c>
      <c r="D25" s="7" t="s">
        <v>0</v>
      </c>
      <c r="E25" s="7">
        <v>10</v>
      </c>
      <c r="F25" s="17">
        <v>30</v>
      </c>
      <c r="G25" s="17">
        <f t="shared" si="0"/>
        <v>300</v>
      </c>
      <c r="H25" s="104"/>
      <c r="I25" s="87">
        <v>0</v>
      </c>
      <c r="J25" s="89">
        <f t="shared" si="1"/>
        <v>0</v>
      </c>
    </row>
    <row r="26" spans="1:10" ht="25.5" x14ac:dyDescent="0.25">
      <c r="A26" s="21">
        <v>21</v>
      </c>
      <c r="B26" s="7" t="s">
        <v>23</v>
      </c>
      <c r="C26" s="6" t="s">
        <v>25</v>
      </c>
      <c r="D26" s="7" t="s">
        <v>28</v>
      </c>
      <c r="E26" s="2">
        <v>4</v>
      </c>
      <c r="F26" s="41">
        <v>150</v>
      </c>
      <c r="G26" s="17">
        <f t="shared" si="0"/>
        <v>600</v>
      </c>
      <c r="H26" s="104"/>
      <c r="I26" s="87">
        <v>0</v>
      </c>
      <c r="J26" s="89">
        <f t="shared" si="1"/>
        <v>0</v>
      </c>
    </row>
    <row r="27" spans="1:10" x14ac:dyDescent="0.25">
      <c r="A27" s="21">
        <v>22</v>
      </c>
      <c r="B27" s="7" t="s">
        <v>23</v>
      </c>
      <c r="C27" s="6" t="s">
        <v>47</v>
      </c>
      <c r="D27" s="7" t="s">
        <v>0</v>
      </c>
      <c r="E27" s="7">
        <v>10</v>
      </c>
      <c r="F27" s="17">
        <v>30</v>
      </c>
      <c r="G27" s="17">
        <f t="shared" si="0"/>
        <v>300</v>
      </c>
      <c r="H27" s="104"/>
      <c r="I27" s="87">
        <v>0</v>
      </c>
      <c r="J27" s="89">
        <f t="shared" si="1"/>
        <v>0</v>
      </c>
    </row>
    <row r="28" spans="1:10" x14ac:dyDescent="0.25">
      <c r="A28" s="21">
        <v>23</v>
      </c>
      <c r="B28" s="7" t="s">
        <v>20</v>
      </c>
      <c r="C28" s="6" t="s">
        <v>113</v>
      </c>
      <c r="D28" s="7" t="s">
        <v>0</v>
      </c>
      <c r="E28" s="7">
        <v>10</v>
      </c>
      <c r="F28" s="17">
        <v>15.7</v>
      </c>
      <c r="G28" s="17">
        <f t="shared" si="0"/>
        <v>157</v>
      </c>
      <c r="H28" s="104"/>
      <c r="I28" s="87">
        <v>0</v>
      </c>
      <c r="J28" s="89">
        <f t="shared" si="1"/>
        <v>0</v>
      </c>
    </row>
    <row r="29" spans="1:10" x14ac:dyDescent="0.25">
      <c r="A29" s="21">
        <v>24</v>
      </c>
      <c r="B29" s="7" t="s">
        <v>93</v>
      </c>
      <c r="C29" s="30" t="s">
        <v>94</v>
      </c>
      <c r="D29" s="7" t="s">
        <v>30</v>
      </c>
      <c r="E29" s="7">
        <v>6</v>
      </c>
      <c r="F29" s="17">
        <v>25</v>
      </c>
      <c r="G29" s="17">
        <f t="shared" si="0"/>
        <v>150</v>
      </c>
      <c r="H29" s="104"/>
      <c r="I29" s="87">
        <v>0</v>
      </c>
      <c r="J29" s="89">
        <f t="shared" si="1"/>
        <v>0</v>
      </c>
    </row>
    <row r="30" spans="1:10" ht="25.5" x14ac:dyDescent="0.25">
      <c r="A30" s="21">
        <v>25</v>
      </c>
      <c r="B30" s="7" t="s">
        <v>10</v>
      </c>
      <c r="C30" s="6" t="s">
        <v>95</v>
      </c>
      <c r="D30" s="7" t="s">
        <v>30</v>
      </c>
      <c r="E30" s="7">
        <v>20</v>
      </c>
      <c r="F30" s="17">
        <v>40</v>
      </c>
      <c r="G30" s="17">
        <f t="shared" si="0"/>
        <v>800</v>
      </c>
      <c r="H30" s="104"/>
      <c r="I30" s="87">
        <v>0</v>
      </c>
      <c r="J30" s="89">
        <f t="shared" si="1"/>
        <v>0</v>
      </c>
    </row>
    <row r="31" spans="1:10" x14ac:dyDescent="0.25">
      <c r="A31" s="21">
        <v>26</v>
      </c>
      <c r="B31" s="7" t="s">
        <v>72</v>
      </c>
      <c r="C31" s="56" t="s">
        <v>96</v>
      </c>
      <c r="D31" s="7" t="s">
        <v>98</v>
      </c>
      <c r="E31" s="7">
        <v>5</v>
      </c>
      <c r="F31" s="17">
        <v>20</v>
      </c>
      <c r="G31" s="17">
        <f t="shared" si="0"/>
        <v>100</v>
      </c>
      <c r="H31" s="104"/>
      <c r="I31" s="87">
        <v>0</v>
      </c>
      <c r="J31" s="89">
        <f t="shared" si="1"/>
        <v>0</v>
      </c>
    </row>
    <row r="32" spans="1:10" x14ac:dyDescent="0.25">
      <c r="A32" s="21">
        <v>27</v>
      </c>
      <c r="B32" s="7" t="s">
        <v>72</v>
      </c>
      <c r="C32" s="55" t="s">
        <v>97</v>
      </c>
      <c r="D32" s="7" t="s">
        <v>98</v>
      </c>
      <c r="E32" s="7">
        <v>5</v>
      </c>
      <c r="F32" s="17">
        <v>20</v>
      </c>
      <c r="G32" s="17">
        <f t="shared" ref="G32:G40" si="2">F32*E32</f>
        <v>100</v>
      </c>
      <c r="H32" s="104"/>
      <c r="I32" s="87">
        <v>0</v>
      </c>
      <c r="J32" s="89">
        <f t="shared" si="1"/>
        <v>0</v>
      </c>
    </row>
    <row r="33" spans="1:10" ht="25.5" x14ac:dyDescent="0.25">
      <c r="A33" s="21">
        <v>28</v>
      </c>
      <c r="B33" s="27" t="s">
        <v>22</v>
      </c>
      <c r="C33" s="6" t="s">
        <v>31</v>
      </c>
      <c r="D33" s="7" t="s">
        <v>0</v>
      </c>
      <c r="E33" s="7">
        <v>15</v>
      </c>
      <c r="F33" s="17">
        <v>30</v>
      </c>
      <c r="G33" s="17">
        <f t="shared" si="2"/>
        <v>450</v>
      </c>
      <c r="H33" s="104"/>
      <c r="I33" s="87">
        <v>0</v>
      </c>
      <c r="J33" s="89">
        <f t="shared" si="1"/>
        <v>0</v>
      </c>
    </row>
    <row r="34" spans="1:10" ht="25.5" x14ac:dyDescent="0.25">
      <c r="A34" s="21">
        <v>29</v>
      </c>
      <c r="B34" s="15" t="s">
        <v>7</v>
      </c>
      <c r="C34" s="19" t="s">
        <v>100</v>
      </c>
      <c r="D34" s="7" t="s">
        <v>8</v>
      </c>
      <c r="E34" s="7">
        <v>5</v>
      </c>
      <c r="F34" s="17">
        <v>50</v>
      </c>
      <c r="G34" s="17">
        <f t="shared" si="2"/>
        <v>250</v>
      </c>
      <c r="H34" s="104"/>
      <c r="I34" s="87">
        <v>0</v>
      </c>
      <c r="J34" s="89">
        <f t="shared" si="1"/>
        <v>0</v>
      </c>
    </row>
    <row r="35" spans="1:10" ht="25.5" x14ac:dyDescent="0.25">
      <c r="A35" s="21">
        <v>30</v>
      </c>
      <c r="B35" s="7" t="s">
        <v>7</v>
      </c>
      <c r="C35" s="6" t="s">
        <v>99</v>
      </c>
      <c r="D35" s="7" t="s">
        <v>8</v>
      </c>
      <c r="E35" s="7">
        <v>15</v>
      </c>
      <c r="F35" s="17">
        <v>18.3</v>
      </c>
      <c r="G35" s="17">
        <f t="shared" si="2"/>
        <v>274.5</v>
      </c>
      <c r="H35" s="104"/>
      <c r="I35" s="87">
        <v>0</v>
      </c>
      <c r="J35" s="89">
        <f t="shared" si="1"/>
        <v>0</v>
      </c>
    </row>
    <row r="36" spans="1:10" x14ac:dyDescent="0.25">
      <c r="A36" s="21">
        <v>31</v>
      </c>
      <c r="B36" s="28" t="s">
        <v>101</v>
      </c>
      <c r="C36" s="29" t="s">
        <v>102</v>
      </c>
      <c r="D36" s="7" t="s">
        <v>8</v>
      </c>
      <c r="E36" s="7">
        <v>5</v>
      </c>
      <c r="F36" s="17">
        <v>50</v>
      </c>
      <c r="G36" s="17">
        <f t="shared" si="2"/>
        <v>250</v>
      </c>
      <c r="H36" s="104"/>
      <c r="I36" s="87">
        <v>0</v>
      </c>
      <c r="J36" s="89">
        <f t="shared" si="1"/>
        <v>0</v>
      </c>
    </row>
    <row r="37" spans="1:10" x14ac:dyDescent="0.25">
      <c r="A37" s="21">
        <v>32</v>
      </c>
      <c r="B37" s="7" t="s">
        <v>103</v>
      </c>
      <c r="C37" s="57" t="s">
        <v>104</v>
      </c>
      <c r="D37" s="7" t="s">
        <v>30</v>
      </c>
      <c r="E37" s="7">
        <v>1</v>
      </c>
      <c r="F37" s="17">
        <v>150</v>
      </c>
      <c r="G37" s="17">
        <f t="shared" si="2"/>
        <v>150</v>
      </c>
      <c r="H37" s="104"/>
      <c r="I37" s="87">
        <v>0</v>
      </c>
      <c r="J37" s="89">
        <f t="shared" si="1"/>
        <v>0</v>
      </c>
    </row>
    <row r="38" spans="1:10" ht="25.5" x14ac:dyDescent="0.25">
      <c r="A38" s="21">
        <v>33</v>
      </c>
      <c r="B38" s="15" t="s">
        <v>32</v>
      </c>
      <c r="C38" s="19" t="s">
        <v>33</v>
      </c>
      <c r="D38" s="15" t="s">
        <v>30</v>
      </c>
      <c r="E38" s="15">
        <v>8</v>
      </c>
      <c r="F38" s="20">
        <v>188</v>
      </c>
      <c r="G38" s="17">
        <f t="shared" si="2"/>
        <v>1504</v>
      </c>
      <c r="H38" s="104"/>
      <c r="I38" s="87">
        <v>0</v>
      </c>
      <c r="J38" s="89">
        <f t="shared" si="1"/>
        <v>0</v>
      </c>
    </row>
    <row r="39" spans="1:10" ht="38.25" x14ac:dyDescent="0.25">
      <c r="A39" s="21">
        <v>34</v>
      </c>
      <c r="B39" s="38" t="s">
        <v>61</v>
      </c>
      <c r="C39" s="39" t="s">
        <v>70</v>
      </c>
      <c r="D39" s="40" t="s">
        <v>30</v>
      </c>
      <c r="E39" s="16">
        <v>6</v>
      </c>
      <c r="F39" s="17">
        <v>240</v>
      </c>
      <c r="G39" s="17">
        <f t="shared" si="2"/>
        <v>1440</v>
      </c>
      <c r="H39" s="104"/>
      <c r="I39" s="87">
        <v>0</v>
      </c>
      <c r="J39" s="89">
        <f t="shared" si="1"/>
        <v>0</v>
      </c>
    </row>
    <row r="40" spans="1:10" ht="25.5" x14ac:dyDescent="0.25">
      <c r="A40" s="21">
        <v>35</v>
      </c>
      <c r="B40" s="58" t="s">
        <v>105</v>
      </c>
      <c r="C40" s="59" t="s">
        <v>107</v>
      </c>
      <c r="D40" s="7" t="s">
        <v>30</v>
      </c>
      <c r="E40" s="7">
        <v>2</v>
      </c>
      <c r="F40" s="17">
        <v>21</v>
      </c>
      <c r="G40" s="17">
        <f t="shared" si="2"/>
        <v>42</v>
      </c>
      <c r="H40" s="105"/>
      <c r="I40" s="87">
        <v>0</v>
      </c>
      <c r="J40" s="89">
        <f t="shared" si="1"/>
        <v>0</v>
      </c>
    </row>
    <row r="41" spans="1:10" ht="15.75" thickBot="1" x14ac:dyDescent="0.3">
      <c r="A41" s="23"/>
      <c r="B41" s="25" t="s">
        <v>34</v>
      </c>
      <c r="C41" s="35"/>
      <c r="D41" s="35"/>
      <c r="E41" s="36"/>
      <c r="F41" s="24"/>
      <c r="G41" s="26">
        <f>SUM(G6:G40)</f>
        <v>18942.5</v>
      </c>
      <c r="H41" s="37"/>
      <c r="I41" s="44"/>
      <c r="J41" s="88">
        <f>SUM(J6:J40)</f>
        <v>0</v>
      </c>
    </row>
    <row r="42" spans="1:10" ht="26.25" thickTop="1" x14ac:dyDescent="0.25">
      <c r="A42" s="4">
        <v>36</v>
      </c>
      <c r="B42" s="14" t="s">
        <v>14</v>
      </c>
      <c r="C42" s="22" t="s">
        <v>35</v>
      </c>
      <c r="D42" s="14" t="s">
        <v>0</v>
      </c>
      <c r="E42" s="14">
        <v>12</v>
      </c>
      <c r="F42" s="18">
        <v>44.6</v>
      </c>
      <c r="G42" s="17">
        <f t="shared" ref="G42:G55" si="3">F42*E42</f>
        <v>535.20000000000005</v>
      </c>
      <c r="H42" s="103" t="s">
        <v>109</v>
      </c>
      <c r="I42" s="86">
        <v>0</v>
      </c>
      <c r="J42" s="89">
        <f>I42*E42</f>
        <v>0</v>
      </c>
    </row>
    <row r="43" spans="1:10" ht="25.5" x14ac:dyDescent="0.25">
      <c r="A43" s="21">
        <v>37</v>
      </c>
      <c r="B43" s="14" t="s">
        <v>14</v>
      </c>
      <c r="C43" s="22" t="s">
        <v>108</v>
      </c>
      <c r="D43" s="7" t="s">
        <v>0</v>
      </c>
      <c r="E43" s="7">
        <v>3</v>
      </c>
      <c r="F43" s="17">
        <v>35</v>
      </c>
      <c r="G43" s="17">
        <f t="shared" si="3"/>
        <v>105</v>
      </c>
      <c r="H43" s="104"/>
      <c r="I43" s="87">
        <v>0</v>
      </c>
      <c r="J43" s="89">
        <f t="shared" ref="J43:J64" si="4">I43*E43</f>
        <v>0</v>
      </c>
    </row>
    <row r="44" spans="1:10" ht="25.5" x14ac:dyDescent="0.25">
      <c r="A44" s="4">
        <v>38</v>
      </c>
      <c r="B44" s="7" t="s">
        <v>15</v>
      </c>
      <c r="C44" s="6" t="s">
        <v>39</v>
      </c>
      <c r="D44" s="7" t="s">
        <v>0</v>
      </c>
      <c r="E44" s="7">
        <v>12</v>
      </c>
      <c r="F44" s="17">
        <v>30</v>
      </c>
      <c r="G44" s="17">
        <f t="shared" si="3"/>
        <v>360</v>
      </c>
      <c r="H44" s="104"/>
      <c r="I44" s="87">
        <v>0</v>
      </c>
      <c r="J44" s="89">
        <f t="shared" si="4"/>
        <v>0</v>
      </c>
    </row>
    <row r="45" spans="1:10" ht="25.5" x14ac:dyDescent="0.25">
      <c r="A45" s="21">
        <v>39</v>
      </c>
      <c r="B45" s="7" t="s">
        <v>36</v>
      </c>
      <c r="C45" s="6" t="s">
        <v>37</v>
      </c>
      <c r="D45" s="7" t="s">
        <v>0</v>
      </c>
      <c r="E45" s="7">
        <v>12</v>
      </c>
      <c r="F45" s="17">
        <v>49.5</v>
      </c>
      <c r="G45" s="17">
        <f t="shared" si="3"/>
        <v>594</v>
      </c>
      <c r="H45" s="104"/>
      <c r="I45" s="87">
        <v>0</v>
      </c>
      <c r="J45" s="89">
        <f t="shared" si="4"/>
        <v>0</v>
      </c>
    </row>
    <row r="46" spans="1:10" ht="25.5" x14ac:dyDescent="0.25">
      <c r="A46" s="4">
        <v>40</v>
      </c>
      <c r="B46" s="7" t="s">
        <v>15</v>
      </c>
      <c r="C46" s="6" t="s">
        <v>40</v>
      </c>
      <c r="D46" s="7" t="s">
        <v>28</v>
      </c>
      <c r="E46" s="7">
        <v>4</v>
      </c>
      <c r="F46" s="17">
        <v>269</v>
      </c>
      <c r="G46" s="17">
        <f t="shared" si="3"/>
        <v>1076</v>
      </c>
      <c r="H46" s="104"/>
      <c r="I46" s="87">
        <v>0</v>
      </c>
      <c r="J46" s="89">
        <f t="shared" si="4"/>
        <v>0</v>
      </c>
    </row>
    <row r="47" spans="1:10" ht="25.5" x14ac:dyDescent="0.25">
      <c r="A47" s="21">
        <v>41</v>
      </c>
      <c r="B47" s="7" t="s">
        <v>41</v>
      </c>
      <c r="C47" s="6" t="s">
        <v>42</v>
      </c>
      <c r="D47" s="7" t="s">
        <v>0</v>
      </c>
      <c r="E47" s="7">
        <v>6</v>
      </c>
      <c r="F47" s="17">
        <v>33</v>
      </c>
      <c r="G47" s="17">
        <f t="shared" si="3"/>
        <v>198</v>
      </c>
      <c r="H47" s="104"/>
      <c r="I47" s="87">
        <v>0</v>
      </c>
      <c r="J47" s="89">
        <f t="shared" si="4"/>
        <v>0</v>
      </c>
    </row>
    <row r="48" spans="1:10" ht="25.5" x14ac:dyDescent="0.25">
      <c r="A48" s="4">
        <v>42</v>
      </c>
      <c r="B48" s="7" t="s">
        <v>6</v>
      </c>
      <c r="C48" s="6" t="s">
        <v>43</v>
      </c>
      <c r="D48" s="7" t="s">
        <v>0</v>
      </c>
      <c r="E48" s="7">
        <v>6</v>
      </c>
      <c r="F48" s="17">
        <v>49.5</v>
      </c>
      <c r="G48" s="17">
        <f t="shared" si="3"/>
        <v>297</v>
      </c>
      <c r="H48" s="104"/>
      <c r="I48" s="87">
        <v>0</v>
      </c>
      <c r="J48" s="89">
        <f t="shared" si="4"/>
        <v>0</v>
      </c>
    </row>
    <row r="49" spans="1:10" x14ac:dyDescent="0.25">
      <c r="A49" s="21">
        <v>43</v>
      </c>
      <c r="B49" s="7" t="s">
        <v>18</v>
      </c>
      <c r="C49" s="6" t="s">
        <v>44</v>
      </c>
      <c r="D49" s="7" t="s">
        <v>0</v>
      </c>
      <c r="E49" s="7">
        <v>6</v>
      </c>
      <c r="F49" s="17">
        <v>32.6</v>
      </c>
      <c r="G49" s="17">
        <f t="shared" si="3"/>
        <v>195.60000000000002</v>
      </c>
      <c r="H49" s="104"/>
      <c r="I49" s="87">
        <v>0</v>
      </c>
      <c r="J49" s="89">
        <f t="shared" si="4"/>
        <v>0</v>
      </c>
    </row>
    <row r="50" spans="1:10" x14ac:dyDescent="0.25">
      <c r="A50" s="4">
        <v>44</v>
      </c>
      <c r="B50" s="7" t="s">
        <v>45</v>
      </c>
      <c r="C50" s="6" t="s">
        <v>46</v>
      </c>
      <c r="D50" s="7" t="s">
        <v>17</v>
      </c>
      <c r="E50" s="7">
        <v>2</v>
      </c>
      <c r="F50" s="17">
        <v>44.6</v>
      </c>
      <c r="G50" s="20">
        <f t="shared" si="3"/>
        <v>89.2</v>
      </c>
      <c r="H50" s="104"/>
      <c r="I50" s="87">
        <v>0</v>
      </c>
      <c r="J50" s="89">
        <f t="shared" si="4"/>
        <v>0</v>
      </c>
    </row>
    <row r="51" spans="1:10" ht="25.5" x14ac:dyDescent="0.25">
      <c r="A51" s="21">
        <v>45</v>
      </c>
      <c r="B51" s="27" t="s">
        <v>19</v>
      </c>
      <c r="C51" s="6" t="s">
        <v>110</v>
      </c>
      <c r="D51" s="7" t="s">
        <v>0</v>
      </c>
      <c r="E51" s="7">
        <v>20</v>
      </c>
      <c r="F51" s="17">
        <v>75</v>
      </c>
      <c r="G51" s="17">
        <f t="shared" si="3"/>
        <v>1500</v>
      </c>
      <c r="H51" s="104"/>
      <c r="I51" s="87">
        <v>0</v>
      </c>
      <c r="J51" s="89">
        <f t="shared" si="4"/>
        <v>0</v>
      </c>
    </row>
    <row r="52" spans="1:10" ht="25.5" x14ac:dyDescent="0.25">
      <c r="A52" s="4">
        <v>46</v>
      </c>
      <c r="B52" s="7" t="s">
        <v>41</v>
      </c>
      <c r="C52" s="32" t="s">
        <v>53</v>
      </c>
      <c r="D52" s="7" t="s">
        <v>0</v>
      </c>
      <c r="E52" s="7">
        <v>3</v>
      </c>
      <c r="F52" s="17">
        <v>66</v>
      </c>
      <c r="G52" s="17">
        <f t="shared" si="3"/>
        <v>198</v>
      </c>
      <c r="H52" s="104"/>
      <c r="I52" s="87">
        <v>0</v>
      </c>
      <c r="J52" s="89">
        <f t="shared" si="4"/>
        <v>0</v>
      </c>
    </row>
    <row r="53" spans="1:10" ht="25.5" x14ac:dyDescent="0.25">
      <c r="A53" s="21">
        <v>47</v>
      </c>
      <c r="B53" s="7" t="s">
        <v>23</v>
      </c>
      <c r="C53" s="6" t="s">
        <v>25</v>
      </c>
      <c r="D53" s="7" t="s">
        <v>28</v>
      </c>
      <c r="E53" s="60">
        <v>3</v>
      </c>
      <c r="F53" s="41">
        <v>150</v>
      </c>
      <c r="G53" s="17">
        <f t="shared" si="3"/>
        <v>450</v>
      </c>
      <c r="H53" s="104"/>
      <c r="I53" s="87">
        <v>0</v>
      </c>
      <c r="J53" s="89">
        <f t="shared" si="4"/>
        <v>0</v>
      </c>
    </row>
    <row r="54" spans="1:10" x14ac:dyDescent="0.25">
      <c r="A54" s="4">
        <v>48</v>
      </c>
      <c r="B54" s="7" t="s">
        <v>23</v>
      </c>
      <c r="C54" s="6" t="s">
        <v>111</v>
      </c>
      <c r="D54" s="7" t="s">
        <v>0</v>
      </c>
      <c r="E54" s="7">
        <v>3</v>
      </c>
      <c r="F54" s="17">
        <v>24.7</v>
      </c>
      <c r="G54" s="17">
        <f t="shared" si="3"/>
        <v>74.099999999999994</v>
      </c>
      <c r="H54" s="104"/>
      <c r="I54" s="87">
        <v>0</v>
      </c>
      <c r="J54" s="89">
        <f t="shared" si="4"/>
        <v>0</v>
      </c>
    </row>
    <row r="55" spans="1:10" ht="25.5" x14ac:dyDescent="0.25">
      <c r="A55" s="21">
        <v>49</v>
      </c>
      <c r="B55" s="7" t="s">
        <v>10</v>
      </c>
      <c r="C55" s="6" t="s">
        <v>112</v>
      </c>
      <c r="D55" s="7" t="s">
        <v>30</v>
      </c>
      <c r="E55" s="7">
        <v>5</v>
      </c>
      <c r="F55" s="17">
        <v>40</v>
      </c>
      <c r="G55" s="17">
        <f t="shared" si="3"/>
        <v>200</v>
      </c>
      <c r="H55" s="104"/>
      <c r="I55" s="87">
        <v>0</v>
      </c>
      <c r="J55" s="89">
        <f t="shared" si="4"/>
        <v>0</v>
      </c>
    </row>
    <row r="56" spans="1:10" x14ac:dyDescent="0.25">
      <c r="A56" s="4">
        <v>50</v>
      </c>
      <c r="B56" s="7" t="s">
        <v>55</v>
      </c>
      <c r="C56" s="6" t="s">
        <v>113</v>
      </c>
      <c r="D56" s="7" t="s">
        <v>0</v>
      </c>
      <c r="E56" s="7">
        <v>15</v>
      </c>
      <c r="F56" s="18">
        <v>20</v>
      </c>
      <c r="G56" s="17">
        <f t="shared" ref="G56" si="5">F56*E56</f>
        <v>300</v>
      </c>
      <c r="H56" s="104"/>
      <c r="I56" s="87">
        <v>0</v>
      </c>
      <c r="J56" s="89">
        <f t="shared" si="4"/>
        <v>0</v>
      </c>
    </row>
    <row r="57" spans="1:10" ht="25.5" x14ac:dyDescent="0.25">
      <c r="A57" s="21">
        <v>51</v>
      </c>
      <c r="B57" s="7" t="s">
        <v>22</v>
      </c>
      <c r="C57" s="6" t="s">
        <v>31</v>
      </c>
      <c r="D57" s="7" t="s">
        <v>0</v>
      </c>
      <c r="E57" s="7">
        <v>3</v>
      </c>
      <c r="F57" s="17">
        <v>30</v>
      </c>
      <c r="G57" s="17">
        <f t="shared" ref="G57:G64" si="6">F57*E57</f>
        <v>90</v>
      </c>
      <c r="H57" s="104"/>
      <c r="I57" s="87">
        <v>0</v>
      </c>
      <c r="J57" s="89">
        <f t="shared" si="4"/>
        <v>0</v>
      </c>
    </row>
    <row r="58" spans="1:10" x14ac:dyDescent="0.25">
      <c r="A58" s="4">
        <v>52</v>
      </c>
      <c r="B58" s="7" t="s">
        <v>48</v>
      </c>
      <c r="C58" s="6" t="s">
        <v>49</v>
      </c>
      <c r="D58" s="7" t="s">
        <v>0</v>
      </c>
      <c r="E58" s="7">
        <v>10</v>
      </c>
      <c r="F58" s="17">
        <v>74</v>
      </c>
      <c r="G58" s="17">
        <f t="shared" si="6"/>
        <v>740</v>
      </c>
      <c r="H58" s="104"/>
      <c r="I58" s="87">
        <v>0</v>
      </c>
      <c r="J58" s="89">
        <f t="shared" si="4"/>
        <v>0</v>
      </c>
    </row>
    <row r="59" spans="1:10" ht="27.75" customHeight="1" x14ac:dyDescent="0.25">
      <c r="A59" s="21">
        <v>53</v>
      </c>
      <c r="B59" s="7" t="s">
        <v>56</v>
      </c>
      <c r="C59" s="6" t="s">
        <v>74</v>
      </c>
      <c r="D59" s="7" t="s">
        <v>30</v>
      </c>
      <c r="E59" s="7">
        <v>15</v>
      </c>
      <c r="F59" s="17">
        <v>47</v>
      </c>
      <c r="G59" s="17">
        <f t="shared" si="6"/>
        <v>705</v>
      </c>
      <c r="H59" s="104"/>
      <c r="I59" s="87">
        <v>0</v>
      </c>
      <c r="J59" s="89">
        <f t="shared" si="4"/>
        <v>0</v>
      </c>
    </row>
    <row r="60" spans="1:10" ht="25.5" x14ac:dyDescent="0.25">
      <c r="A60" s="4">
        <v>54</v>
      </c>
      <c r="B60" s="15" t="s">
        <v>7</v>
      </c>
      <c r="C60" s="19" t="s">
        <v>75</v>
      </c>
      <c r="D60" s="7" t="s">
        <v>8</v>
      </c>
      <c r="E60" s="7">
        <v>30</v>
      </c>
      <c r="F60" s="17">
        <v>33</v>
      </c>
      <c r="G60" s="17">
        <f t="shared" si="6"/>
        <v>990</v>
      </c>
      <c r="H60" s="104"/>
      <c r="I60" s="87">
        <v>0</v>
      </c>
      <c r="J60" s="89">
        <f t="shared" si="4"/>
        <v>0</v>
      </c>
    </row>
    <row r="61" spans="1:10" ht="25.5" x14ac:dyDescent="0.25">
      <c r="A61" s="21">
        <v>55</v>
      </c>
      <c r="B61" s="33" t="s">
        <v>7</v>
      </c>
      <c r="C61" s="32" t="s">
        <v>21</v>
      </c>
      <c r="D61" s="7" t="s">
        <v>8</v>
      </c>
      <c r="E61" s="7">
        <v>20</v>
      </c>
      <c r="F61" s="17">
        <v>30</v>
      </c>
      <c r="G61" s="17">
        <f t="shared" si="6"/>
        <v>600</v>
      </c>
      <c r="H61" s="104"/>
      <c r="I61" s="87">
        <v>0</v>
      </c>
      <c r="J61" s="89">
        <f t="shared" si="4"/>
        <v>0</v>
      </c>
    </row>
    <row r="62" spans="1:10" x14ac:dyDescent="0.25">
      <c r="A62" s="4">
        <v>56</v>
      </c>
      <c r="B62" s="7" t="s">
        <v>50</v>
      </c>
      <c r="C62" s="6" t="s">
        <v>51</v>
      </c>
      <c r="D62" s="7" t="s">
        <v>24</v>
      </c>
      <c r="E62" s="7">
        <v>6</v>
      </c>
      <c r="F62" s="17">
        <v>27.36</v>
      </c>
      <c r="G62" s="17">
        <f t="shared" si="6"/>
        <v>164.16</v>
      </c>
      <c r="H62" s="104"/>
      <c r="I62" s="87">
        <v>0</v>
      </c>
      <c r="J62" s="89">
        <f t="shared" si="4"/>
        <v>0</v>
      </c>
    </row>
    <row r="63" spans="1:10" ht="25.5" x14ac:dyDescent="0.25">
      <c r="A63" s="21">
        <v>57</v>
      </c>
      <c r="B63" s="7" t="s">
        <v>52</v>
      </c>
      <c r="C63" s="31" t="s">
        <v>60</v>
      </c>
      <c r="D63" s="7" t="s">
        <v>0</v>
      </c>
      <c r="E63" s="7">
        <v>30</v>
      </c>
      <c r="F63" s="17">
        <v>38</v>
      </c>
      <c r="G63" s="17">
        <f t="shared" si="6"/>
        <v>1140</v>
      </c>
      <c r="H63" s="104"/>
      <c r="I63" s="87">
        <v>0</v>
      </c>
      <c r="J63" s="89">
        <f t="shared" si="4"/>
        <v>0</v>
      </c>
    </row>
    <row r="64" spans="1:10" ht="29.25" customHeight="1" x14ac:dyDescent="0.25">
      <c r="A64" s="4">
        <v>58</v>
      </c>
      <c r="B64" s="7" t="s">
        <v>61</v>
      </c>
      <c r="C64" s="30" t="s">
        <v>65</v>
      </c>
      <c r="D64" s="7" t="s">
        <v>12</v>
      </c>
      <c r="E64" s="7">
        <v>7</v>
      </c>
      <c r="F64" s="17">
        <v>379</v>
      </c>
      <c r="G64" s="17">
        <f t="shared" si="6"/>
        <v>2653</v>
      </c>
      <c r="H64" s="105"/>
      <c r="I64" s="87">
        <v>0</v>
      </c>
      <c r="J64" s="89">
        <f t="shared" si="4"/>
        <v>0</v>
      </c>
    </row>
    <row r="65" spans="1:10" ht="15.75" thickBot="1" x14ac:dyDescent="0.3">
      <c r="A65" s="23"/>
      <c r="B65" s="25" t="s">
        <v>34</v>
      </c>
      <c r="C65" s="35"/>
      <c r="D65" s="35"/>
      <c r="E65" s="36"/>
      <c r="F65" s="24"/>
      <c r="G65" s="26">
        <f>SUM(G42:G64)</f>
        <v>13254.26</v>
      </c>
      <c r="H65" s="53"/>
      <c r="I65" s="44"/>
      <c r="J65" s="88">
        <f>SUM(J42:J64)</f>
        <v>0</v>
      </c>
    </row>
    <row r="66" spans="1:10" ht="15.75" thickTop="1" x14ac:dyDescent="0.25">
      <c r="A66" s="4">
        <v>59</v>
      </c>
      <c r="B66" s="7" t="s">
        <v>114</v>
      </c>
      <c r="C66" s="6" t="s">
        <v>115</v>
      </c>
      <c r="D66" s="7" t="s">
        <v>30</v>
      </c>
      <c r="E66" s="7">
        <v>1</v>
      </c>
      <c r="F66" s="17">
        <v>431</v>
      </c>
      <c r="G66" s="17">
        <f>F66*E66</f>
        <v>431</v>
      </c>
      <c r="H66" s="106" t="s">
        <v>118</v>
      </c>
      <c r="I66" s="87">
        <v>0</v>
      </c>
      <c r="J66" s="90">
        <f>I66*E66</f>
        <v>0</v>
      </c>
    </row>
    <row r="67" spans="1:10" x14ac:dyDescent="0.25">
      <c r="A67" s="21">
        <v>60</v>
      </c>
      <c r="B67" s="7" t="s">
        <v>116</v>
      </c>
      <c r="C67" s="30" t="s">
        <v>117</v>
      </c>
      <c r="D67" s="7" t="s">
        <v>30</v>
      </c>
      <c r="E67" s="7">
        <v>1</v>
      </c>
      <c r="F67" s="17">
        <v>83</v>
      </c>
      <c r="G67" s="17">
        <f>F67*E67</f>
        <v>83</v>
      </c>
      <c r="H67" s="103"/>
      <c r="I67" s="87">
        <v>0</v>
      </c>
      <c r="J67" s="90">
        <f t="shared" ref="J67" si="7">I67*E67</f>
        <v>0</v>
      </c>
    </row>
    <row r="68" spans="1:10" ht="25.5" x14ac:dyDescent="0.25">
      <c r="A68" s="4">
        <v>61</v>
      </c>
      <c r="B68" s="58" t="s">
        <v>105</v>
      </c>
      <c r="C68" s="59" t="s">
        <v>107</v>
      </c>
      <c r="D68" s="7" t="s">
        <v>30</v>
      </c>
      <c r="E68" s="7">
        <v>5</v>
      </c>
      <c r="F68" s="17">
        <v>21</v>
      </c>
      <c r="G68" s="17">
        <f>F68*E68</f>
        <v>105</v>
      </c>
      <c r="H68" s="107"/>
      <c r="I68" s="87">
        <v>0</v>
      </c>
      <c r="J68" s="90">
        <f>I68*E68</f>
        <v>0</v>
      </c>
    </row>
    <row r="69" spans="1:10" ht="15.75" thickBot="1" x14ac:dyDescent="0.3">
      <c r="A69" s="23"/>
      <c r="B69" s="25" t="s">
        <v>34</v>
      </c>
      <c r="C69" s="35"/>
      <c r="D69" s="35"/>
      <c r="E69" s="36"/>
      <c r="F69" s="24"/>
      <c r="G69" s="26">
        <f>SUM(G66:G68)</f>
        <v>619</v>
      </c>
      <c r="H69" s="37"/>
      <c r="I69" s="44"/>
      <c r="J69" s="88">
        <f>SUM(J66:J68)</f>
        <v>0</v>
      </c>
    </row>
    <row r="70" spans="1:10" ht="26.25" thickTop="1" x14ac:dyDescent="0.25">
      <c r="A70" s="4">
        <v>62</v>
      </c>
      <c r="B70" s="7" t="s">
        <v>10</v>
      </c>
      <c r="C70" s="6" t="s">
        <v>29</v>
      </c>
      <c r="D70" s="7" t="s">
        <v>30</v>
      </c>
      <c r="E70" s="7">
        <v>1</v>
      </c>
      <c r="F70" s="17">
        <v>14</v>
      </c>
      <c r="G70" s="17">
        <f t="shared" ref="G70:G76" si="8">F70*E70</f>
        <v>14</v>
      </c>
      <c r="H70" s="106" t="s">
        <v>123</v>
      </c>
      <c r="I70" s="86">
        <v>0</v>
      </c>
      <c r="J70" s="89">
        <f>I70*E70</f>
        <v>0</v>
      </c>
    </row>
    <row r="71" spans="1:10" ht="25.5" x14ac:dyDescent="0.25">
      <c r="A71" s="21">
        <v>63</v>
      </c>
      <c r="B71" s="7" t="s">
        <v>63</v>
      </c>
      <c r="C71" s="6" t="s">
        <v>66</v>
      </c>
      <c r="D71" s="7" t="s">
        <v>0</v>
      </c>
      <c r="E71" s="7">
        <v>1</v>
      </c>
      <c r="F71" s="17">
        <v>60</v>
      </c>
      <c r="G71" s="17">
        <f t="shared" si="8"/>
        <v>60</v>
      </c>
      <c r="H71" s="104"/>
      <c r="I71" s="87">
        <v>0</v>
      </c>
      <c r="J71" s="89">
        <f t="shared" ref="J71:J76" si="9">I71*E71</f>
        <v>0</v>
      </c>
    </row>
    <row r="72" spans="1:10" x14ac:dyDescent="0.25">
      <c r="A72" s="4">
        <v>64</v>
      </c>
      <c r="B72" s="7" t="s">
        <v>23</v>
      </c>
      <c r="C72" s="6" t="s">
        <v>111</v>
      </c>
      <c r="D72" s="7" t="s">
        <v>0</v>
      </c>
      <c r="E72" s="7">
        <v>3</v>
      </c>
      <c r="F72" s="17">
        <v>24.7</v>
      </c>
      <c r="G72" s="17">
        <f t="shared" si="8"/>
        <v>74.099999999999994</v>
      </c>
      <c r="H72" s="104"/>
      <c r="I72" s="87">
        <v>0</v>
      </c>
      <c r="J72" s="89">
        <f t="shared" si="9"/>
        <v>0</v>
      </c>
    </row>
    <row r="73" spans="1:10" ht="25.5" x14ac:dyDescent="0.25">
      <c r="A73" s="21">
        <v>65</v>
      </c>
      <c r="B73" s="7" t="s">
        <v>23</v>
      </c>
      <c r="C73" s="6" t="s">
        <v>119</v>
      </c>
      <c r="D73" s="7" t="s">
        <v>28</v>
      </c>
      <c r="E73" s="60">
        <v>5</v>
      </c>
      <c r="F73" s="41">
        <v>150</v>
      </c>
      <c r="G73" s="17">
        <f t="shared" si="8"/>
        <v>750</v>
      </c>
      <c r="H73" s="104"/>
      <c r="I73" s="87">
        <v>0</v>
      </c>
      <c r="J73" s="89">
        <f t="shared" si="9"/>
        <v>0</v>
      </c>
    </row>
    <row r="74" spans="1:10" x14ac:dyDescent="0.25">
      <c r="A74" s="4">
        <v>66</v>
      </c>
      <c r="B74" s="7" t="s">
        <v>72</v>
      </c>
      <c r="C74" s="56" t="s">
        <v>120</v>
      </c>
      <c r="D74" s="7" t="s">
        <v>98</v>
      </c>
      <c r="E74" s="7">
        <v>20</v>
      </c>
      <c r="F74" s="17">
        <v>20</v>
      </c>
      <c r="G74" s="17">
        <f t="shared" si="8"/>
        <v>400</v>
      </c>
      <c r="H74" s="104"/>
      <c r="I74" s="87">
        <v>0</v>
      </c>
      <c r="J74" s="89">
        <f t="shared" si="9"/>
        <v>0</v>
      </c>
    </row>
    <row r="75" spans="1:10" x14ac:dyDescent="0.25">
      <c r="A75" s="21">
        <v>67</v>
      </c>
      <c r="B75" s="7" t="s">
        <v>62</v>
      </c>
      <c r="C75" s="6" t="s">
        <v>121</v>
      </c>
      <c r="D75" s="7" t="s">
        <v>0</v>
      </c>
      <c r="E75" s="7">
        <v>20</v>
      </c>
      <c r="F75" s="17">
        <v>66</v>
      </c>
      <c r="G75" s="17">
        <f t="shared" si="8"/>
        <v>1320</v>
      </c>
      <c r="H75" s="104"/>
      <c r="I75" s="87">
        <v>0</v>
      </c>
      <c r="J75" s="89">
        <f t="shared" si="9"/>
        <v>0</v>
      </c>
    </row>
    <row r="76" spans="1:10" ht="25.5" x14ac:dyDescent="0.25">
      <c r="A76" s="4">
        <v>68</v>
      </c>
      <c r="B76" s="7" t="s">
        <v>10</v>
      </c>
      <c r="C76" s="6" t="s">
        <v>112</v>
      </c>
      <c r="D76" s="7" t="s">
        <v>30</v>
      </c>
      <c r="E76" s="7">
        <v>1</v>
      </c>
      <c r="F76" s="17">
        <v>40</v>
      </c>
      <c r="G76" s="20">
        <f t="shared" si="8"/>
        <v>40</v>
      </c>
      <c r="H76" s="105"/>
      <c r="I76" s="91">
        <v>0</v>
      </c>
      <c r="J76" s="89">
        <f t="shared" si="9"/>
        <v>0</v>
      </c>
    </row>
    <row r="77" spans="1:10" ht="15.75" thickBot="1" x14ac:dyDescent="0.3">
      <c r="A77" s="23"/>
      <c r="B77" s="25" t="s">
        <v>34</v>
      </c>
      <c r="C77" s="35"/>
      <c r="D77" s="35"/>
      <c r="E77" s="36"/>
      <c r="F77" s="24"/>
      <c r="G77" s="26">
        <f>SUM(G70:G76)</f>
        <v>2658.1</v>
      </c>
      <c r="H77" s="53"/>
      <c r="I77" s="44"/>
      <c r="J77" s="88">
        <f>SUM(J70:J76)</f>
        <v>0</v>
      </c>
    </row>
    <row r="78" spans="1:10" ht="33" customHeight="1" thickTop="1" x14ac:dyDescent="0.25">
      <c r="A78" s="21">
        <v>69</v>
      </c>
      <c r="B78" s="7" t="s">
        <v>23</v>
      </c>
      <c r="C78" s="6" t="s">
        <v>124</v>
      </c>
      <c r="D78" s="7" t="s">
        <v>0</v>
      </c>
      <c r="E78" s="7">
        <v>2</v>
      </c>
      <c r="F78" s="17">
        <v>83</v>
      </c>
      <c r="G78" s="17">
        <f t="shared" ref="G78" si="10">F78*E78</f>
        <v>166</v>
      </c>
      <c r="H78" s="54" t="s">
        <v>122</v>
      </c>
      <c r="I78" s="87">
        <v>0</v>
      </c>
      <c r="J78" s="90">
        <f>I78*E78</f>
        <v>0</v>
      </c>
    </row>
    <row r="79" spans="1:10" ht="15.75" thickBot="1" x14ac:dyDescent="0.3">
      <c r="A79" s="75"/>
      <c r="B79" s="76" t="s">
        <v>34</v>
      </c>
      <c r="C79" s="77"/>
      <c r="D79" s="77"/>
      <c r="E79" s="78"/>
      <c r="F79" s="20"/>
      <c r="G79" s="79">
        <f>SUM(G78)</f>
        <v>166</v>
      </c>
      <c r="H79" s="80"/>
      <c r="I79" s="81"/>
      <c r="J79" s="92">
        <f>J78</f>
        <v>0</v>
      </c>
    </row>
    <row r="80" spans="1:10" ht="19.5" customHeight="1" thickBot="1" x14ac:dyDescent="0.3">
      <c r="A80" s="108" t="s">
        <v>154</v>
      </c>
      <c r="B80" s="109"/>
      <c r="C80" s="109"/>
      <c r="D80" s="109"/>
      <c r="E80" s="109"/>
      <c r="F80" s="109"/>
      <c r="G80" s="109"/>
      <c r="H80" s="109"/>
      <c r="I80" s="109"/>
      <c r="J80" s="110"/>
    </row>
    <row r="81" spans="1:10" ht="15" customHeight="1" x14ac:dyDescent="0.25">
      <c r="A81" s="82">
        <v>70</v>
      </c>
      <c r="B81" s="83" t="s">
        <v>125</v>
      </c>
      <c r="C81" s="84" t="s">
        <v>126</v>
      </c>
      <c r="D81" s="83" t="s">
        <v>0</v>
      </c>
      <c r="E81" s="83">
        <v>10</v>
      </c>
      <c r="F81" s="18">
        <v>6</v>
      </c>
      <c r="G81" s="85">
        <f>E81*F81</f>
        <v>60</v>
      </c>
      <c r="H81" s="103" t="s">
        <v>127</v>
      </c>
      <c r="I81" s="93">
        <v>0</v>
      </c>
      <c r="J81" s="95">
        <f>I81*E81</f>
        <v>0</v>
      </c>
    </row>
    <row r="82" spans="1:10" x14ac:dyDescent="0.25">
      <c r="A82" s="63">
        <v>71</v>
      </c>
      <c r="B82" s="64" t="s">
        <v>128</v>
      </c>
      <c r="C82" s="65" t="s">
        <v>129</v>
      </c>
      <c r="D82" s="7" t="s">
        <v>30</v>
      </c>
      <c r="E82" s="64">
        <v>3</v>
      </c>
      <c r="F82" s="17">
        <v>50</v>
      </c>
      <c r="G82" s="66">
        <f>E82*F82</f>
        <v>150</v>
      </c>
      <c r="H82" s="104"/>
      <c r="I82" s="94">
        <v>0</v>
      </c>
      <c r="J82" s="95">
        <f t="shared" ref="J82:J85" si="11">I82*E82</f>
        <v>0</v>
      </c>
    </row>
    <row r="83" spans="1:10" ht="25.5" x14ac:dyDescent="0.25">
      <c r="A83" s="63">
        <v>72</v>
      </c>
      <c r="B83" s="64" t="s">
        <v>130</v>
      </c>
      <c r="C83" s="65" t="s">
        <v>131</v>
      </c>
      <c r="D83" s="64" t="s">
        <v>30</v>
      </c>
      <c r="E83" s="64">
        <v>6</v>
      </c>
      <c r="F83" s="17">
        <v>15</v>
      </c>
      <c r="G83" s="66">
        <f>E83*F83</f>
        <v>90</v>
      </c>
      <c r="H83" s="104"/>
      <c r="I83" s="94">
        <v>0</v>
      </c>
      <c r="J83" s="95">
        <f t="shared" si="11"/>
        <v>0</v>
      </c>
    </row>
    <row r="84" spans="1:10" ht="25.5" x14ac:dyDescent="0.25">
      <c r="A84" s="63">
        <v>73</v>
      </c>
      <c r="B84" s="64" t="s">
        <v>130</v>
      </c>
      <c r="C84" s="65" t="s">
        <v>132</v>
      </c>
      <c r="D84" s="64" t="s">
        <v>30</v>
      </c>
      <c r="E84" s="64">
        <v>6</v>
      </c>
      <c r="F84" s="17">
        <v>15</v>
      </c>
      <c r="G84" s="66">
        <f>E84*F84</f>
        <v>90</v>
      </c>
      <c r="H84" s="104"/>
      <c r="I84" s="94">
        <v>0</v>
      </c>
      <c r="J84" s="95">
        <f t="shared" si="11"/>
        <v>0</v>
      </c>
    </row>
    <row r="85" spans="1:10" ht="38.25" x14ac:dyDescent="0.25">
      <c r="A85" s="63">
        <v>74</v>
      </c>
      <c r="B85" s="64" t="s">
        <v>133</v>
      </c>
      <c r="C85" s="65" t="s">
        <v>134</v>
      </c>
      <c r="D85" s="7" t="s">
        <v>0</v>
      </c>
      <c r="E85" s="64">
        <v>15</v>
      </c>
      <c r="F85" s="17">
        <v>20</v>
      </c>
      <c r="G85" s="66">
        <f>E85*F85</f>
        <v>300</v>
      </c>
      <c r="H85" s="105"/>
      <c r="I85" s="94">
        <v>0</v>
      </c>
      <c r="J85" s="95">
        <f t="shared" si="11"/>
        <v>0</v>
      </c>
    </row>
    <row r="86" spans="1:10" ht="15.75" thickBot="1" x14ac:dyDescent="0.3">
      <c r="A86" s="67"/>
      <c r="B86" s="25" t="s">
        <v>34</v>
      </c>
      <c r="C86" s="68"/>
      <c r="D86" s="69"/>
      <c r="E86" s="70"/>
      <c r="F86" s="26"/>
      <c r="G86" s="26">
        <f>SUM(G81:G85)</f>
        <v>690</v>
      </c>
      <c r="H86" s="67"/>
      <c r="I86" s="44"/>
      <c r="J86" s="88">
        <f>SUM(J81:J85)</f>
        <v>0</v>
      </c>
    </row>
    <row r="87" spans="1:10" ht="51.75" thickTop="1" x14ac:dyDescent="0.25">
      <c r="A87" s="63">
        <v>75</v>
      </c>
      <c r="B87" s="64" t="s">
        <v>135</v>
      </c>
      <c r="C87" s="65" t="s">
        <v>136</v>
      </c>
      <c r="D87" s="64" t="s">
        <v>0</v>
      </c>
      <c r="E87" s="64">
        <v>30</v>
      </c>
      <c r="F87" s="17">
        <v>25</v>
      </c>
      <c r="G87" s="66">
        <f>E87*F87</f>
        <v>750</v>
      </c>
      <c r="H87" s="62" t="s">
        <v>137</v>
      </c>
      <c r="I87" s="94">
        <v>0</v>
      </c>
      <c r="J87" s="96">
        <f>I87*E87</f>
        <v>0</v>
      </c>
    </row>
    <row r="88" spans="1:10" ht="15.75" thickBot="1" x14ac:dyDescent="0.3">
      <c r="A88" s="67"/>
      <c r="B88" s="25" t="s">
        <v>34</v>
      </c>
      <c r="C88" s="68"/>
      <c r="D88" s="69"/>
      <c r="E88" s="70"/>
      <c r="F88" s="26"/>
      <c r="G88" s="26">
        <f>SUM(G87:G87)</f>
        <v>750</v>
      </c>
      <c r="H88" s="67"/>
      <c r="I88" s="44"/>
      <c r="J88" s="88">
        <f>J87</f>
        <v>0</v>
      </c>
    </row>
    <row r="89" spans="1:10" ht="26.25" customHeight="1" thickTop="1" x14ac:dyDescent="0.25">
      <c r="A89" s="63">
        <v>76</v>
      </c>
      <c r="B89" s="64" t="s">
        <v>138</v>
      </c>
      <c r="C89" s="65" t="s">
        <v>139</v>
      </c>
      <c r="D89" s="64" t="s">
        <v>30</v>
      </c>
      <c r="E89" s="64">
        <v>4</v>
      </c>
      <c r="F89" s="17">
        <v>70</v>
      </c>
      <c r="G89" s="66">
        <f t="shared" ref="G89:G94" si="12">E89*F89</f>
        <v>280</v>
      </c>
      <c r="H89" s="106" t="s">
        <v>140</v>
      </c>
      <c r="I89" s="94">
        <v>0</v>
      </c>
      <c r="J89" s="96">
        <f>I89*E89</f>
        <v>0</v>
      </c>
    </row>
    <row r="90" spans="1:10" ht="25.5" x14ac:dyDescent="0.25">
      <c r="A90" s="63">
        <v>77</v>
      </c>
      <c r="B90" s="64" t="s">
        <v>138</v>
      </c>
      <c r="C90" s="65" t="s">
        <v>141</v>
      </c>
      <c r="D90" s="64" t="s">
        <v>30</v>
      </c>
      <c r="E90" s="64">
        <v>4</v>
      </c>
      <c r="F90" s="17">
        <v>70</v>
      </c>
      <c r="G90" s="66">
        <f t="shared" si="12"/>
        <v>280</v>
      </c>
      <c r="H90" s="104"/>
      <c r="I90" s="94">
        <v>0</v>
      </c>
      <c r="J90" s="96">
        <f t="shared" ref="J90:J95" si="13">I90*E90</f>
        <v>0</v>
      </c>
    </row>
    <row r="91" spans="1:10" ht="38.25" x14ac:dyDescent="0.25">
      <c r="A91" s="63">
        <v>78</v>
      </c>
      <c r="B91" s="64" t="s">
        <v>142</v>
      </c>
      <c r="C91" s="65" t="s">
        <v>143</v>
      </c>
      <c r="D91" s="64" t="s">
        <v>0</v>
      </c>
      <c r="E91" s="64">
        <v>2</v>
      </c>
      <c r="F91" s="17">
        <v>55</v>
      </c>
      <c r="G91" s="66">
        <f t="shared" si="12"/>
        <v>110</v>
      </c>
      <c r="H91" s="104"/>
      <c r="I91" s="94">
        <v>0</v>
      </c>
      <c r="J91" s="96">
        <f t="shared" si="13"/>
        <v>0</v>
      </c>
    </row>
    <row r="92" spans="1:10" ht="51" x14ac:dyDescent="0.25">
      <c r="A92" s="63">
        <v>79</v>
      </c>
      <c r="B92" s="64" t="s">
        <v>144</v>
      </c>
      <c r="C92" s="65" t="s">
        <v>145</v>
      </c>
      <c r="D92" s="64" t="s">
        <v>30</v>
      </c>
      <c r="E92" s="64">
        <v>5</v>
      </c>
      <c r="F92" s="17">
        <v>114</v>
      </c>
      <c r="G92" s="66">
        <f t="shared" si="12"/>
        <v>570</v>
      </c>
      <c r="H92" s="104"/>
      <c r="I92" s="94">
        <v>0</v>
      </c>
      <c r="J92" s="96">
        <f t="shared" si="13"/>
        <v>0</v>
      </c>
    </row>
    <row r="93" spans="1:10" ht="38.25" x14ac:dyDescent="0.25">
      <c r="A93" s="63">
        <v>80</v>
      </c>
      <c r="B93" s="64" t="s">
        <v>144</v>
      </c>
      <c r="C93" s="65" t="s">
        <v>146</v>
      </c>
      <c r="D93" s="64" t="s">
        <v>30</v>
      </c>
      <c r="E93" s="64">
        <v>5</v>
      </c>
      <c r="F93" s="17">
        <v>20</v>
      </c>
      <c r="G93" s="66">
        <f t="shared" si="12"/>
        <v>100</v>
      </c>
      <c r="H93" s="104"/>
      <c r="I93" s="94">
        <v>0</v>
      </c>
      <c r="J93" s="96">
        <f t="shared" si="13"/>
        <v>0</v>
      </c>
    </row>
    <row r="94" spans="1:10" ht="25.5" x14ac:dyDescent="0.25">
      <c r="A94" s="63">
        <v>81</v>
      </c>
      <c r="B94" s="7" t="s">
        <v>147</v>
      </c>
      <c r="C94" s="6" t="s">
        <v>148</v>
      </c>
      <c r="D94" s="64" t="s">
        <v>0</v>
      </c>
      <c r="E94" s="64">
        <v>6</v>
      </c>
      <c r="F94" s="17">
        <v>14.5</v>
      </c>
      <c r="G94" s="66">
        <f t="shared" si="12"/>
        <v>87</v>
      </c>
      <c r="H94" s="104"/>
      <c r="I94" s="94">
        <v>0</v>
      </c>
      <c r="J94" s="96">
        <f t="shared" si="13"/>
        <v>0</v>
      </c>
    </row>
    <row r="95" spans="1:10" ht="25.5" x14ac:dyDescent="0.25">
      <c r="A95" s="63">
        <v>82</v>
      </c>
      <c r="B95" s="7" t="s">
        <v>147</v>
      </c>
      <c r="C95" s="6" t="s">
        <v>149</v>
      </c>
      <c r="D95" s="64" t="s">
        <v>0</v>
      </c>
      <c r="E95" s="64">
        <v>6</v>
      </c>
      <c r="F95" s="17">
        <v>14.5</v>
      </c>
      <c r="G95" s="66">
        <f>E95*F95</f>
        <v>87</v>
      </c>
      <c r="H95" s="104"/>
      <c r="I95" s="94">
        <v>0</v>
      </c>
      <c r="J95" s="96">
        <f t="shared" si="13"/>
        <v>0</v>
      </c>
    </row>
    <row r="96" spans="1:10" x14ac:dyDescent="0.25">
      <c r="A96" s="63">
        <v>83</v>
      </c>
      <c r="B96" s="7" t="s">
        <v>150</v>
      </c>
      <c r="C96" s="6" t="s">
        <v>151</v>
      </c>
      <c r="D96" s="7" t="s">
        <v>30</v>
      </c>
      <c r="E96" s="64">
        <v>3</v>
      </c>
      <c r="F96" s="17">
        <v>38</v>
      </c>
      <c r="G96" s="66">
        <f>E96*F96</f>
        <v>114</v>
      </c>
      <c r="H96" s="105"/>
      <c r="I96" s="94">
        <v>0</v>
      </c>
      <c r="J96" s="96">
        <f>I96*E96</f>
        <v>0</v>
      </c>
    </row>
    <row r="97" spans="1:10" ht="15.75" thickBot="1" x14ac:dyDescent="0.3">
      <c r="A97" s="67"/>
      <c r="B97" s="25" t="s">
        <v>34</v>
      </c>
      <c r="C97" s="68"/>
      <c r="D97" s="69"/>
      <c r="E97" s="70"/>
      <c r="F97" s="26"/>
      <c r="G97" s="26">
        <f>SUM(G89:G96)</f>
        <v>1628</v>
      </c>
      <c r="H97" s="67"/>
      <c r="I97" s="44">
        <v>0</v>
      </c>
      <c r="J97" s="88">
        <f>SUM(J89:J96)</f>
        <v>0</v>
      </c>
    </row>
    <row r="98" spans="1:10" ht="15.75" thickTop="1" x14ac:dyDescent="0.25">
      <c r="A98" s="63">
        <v>84</v>
      </c>
      <c r="B98" s="64" t="s">
        <v>152</v>
      </c>
      <c r="C98" s="65" t="s">
        <v>153</v>
      </c>
      <c r="D98" s="7" t="s">
        <v>30</v>
      </c>
      <c r="E98" s="64">
        <v>30</v>
      </c>
      <c r="F98" s="17">
        <v>33</v>
      </c>
      <c r="G98" s="66">
        <f>E98*F98</f>
        <v>990</v>
      </c>
      <c r="H98" s="62" t="s">
        <v>160</v>
      </c>
      <c r="I98" s="94">
        <v>0</v>
      </c>
      <c r="J98" s="96">
        <f>I98*E98</f>
        <v>0</v>
      </c>
    </row>
    <row r="99" spans="1:10" x14ac:dyDescent="0.25">
      <c r="A99" s="98"/>
      <c r="B99" s="76" t="s">
        <v>34</v>
      </c>
      <c r="C99" s="99"/>
      <c r="D99" s="100"/>
      <c r="E99" s="43"/>
      <c r="F99" s="79"/>
      <c r="G99" s="79">
        <f>SUM(G98:G98)</f>
        <v>990</v>
      </c>
      <c r="H99" s="98"/>
      <c r="I99" s="81"/>
      <c r="J99" s="92">
        <f>J98</f>
        <v>0</v>
      </c>
    </row>
    <row r="100" spans="1:10" ht="15.75" thickBot="1" x14ac:dyDescent="0.3">
      <c r="A100" s="67"/>
      <c r="B100" s="116" t="s">
        <v>159</v>
      </c>
      <c r="C100" s="117"/>
      <c r="D100" s="117"/>
      <c r="E100" s="117"/>
      <c r="F100" s="118"/>
      <c r="G100" s="26">
        <v>302.14</v>
      </c>
      <c r="H100" s="119" t="s">
        <v>159</v>
      </c>
      <c r="I100" s="120"/>
      <c r="J100" s="88">
        <v>0</v>
      </c>
    </row>
    <row r="101" spans="1:10" ht="30.75" thickTop="1" x14ac:dyDescent="0.25">
      <c r="A101" s="45"/>
      <c r="B101" s="46" t="s">
        <v>59</v>
      </c>
      <c r="C101" s="47"/>
      <c r="D101" s="48"/>
      <c r="E101" s="48"/>
      <c r="F101" s="49"/>
      <c r="G101" s="50">
        <f>SUM(G41,G65,G69,G77,G79,G86,G88,G97,G99,G100)</f>
        <v>40000</v>
      </c>
      <c r="H101" s="114" t="s">
        <v>158</v>
      </c>
      <c r="I101" s="115"/>
      <c r="J101" s="97">
        <f>SUM(J41,J65,J69,J77,J79,J86,J88,J97,J99,J100)</f>
        <v>0</v>
      </c>
    </row>
    <row r="102" spans="1:10" x14ac:dyDescent="0.25">
      <c r="A102"/>
      <c r="B102" s="3"/>
      <c r="C102"/>
      <c r="D102"/>
      <c r="E102"/>
      <c r="F102"/>
      <c r="G102"/>
      <c r="H102" s="11"/>
      <c r="I102"/>
      <c r="J102"/>
    </row>
    <row r="103" spans="1:10" x14ac:dyDescent="0.25">
      <c r="A103"/>
      <c r="B103" s="3"/>
      <c r="C103"/>
      <c r="D103"/>
      <c r="E103"/>
      <c r="F103"/>
      <c r="G103"/>
      <c r="H103" s="11"/>
      <c r="I103"/>
      <c r="J103"/>
    </row>
    <row r="104" spans="1:10" x14ac:dyDescent="0.25">
      <c r="A104"/>
      <c r="B104" s="3"/>
      <c r="C104"/>
      <c r="D104"/>
      <c r="E104"/>
      <c r="F104"/>
      <c r="G104"/>
      <c r="H104" s="11"/>
      <c r="I104"/>
      <c r="J104"/>
    </row>
    <row r="105" spans="1:10" x14ac:dyDescent="0.25">
      <c r="A105"/>
      <c r="B105" s="3"/>
      <c r="C105"/>
      <c r="D105"/>
      <c r="E105"/>
      <c r="F105"/>
      <c r="G105"/>
      <c r="H105" s="11"/>
      <c r="I105"/>
      <c r="J105"/>
    </row>
    <row r="106" spans="1:10" x14ac:dyDescent="0.25">
      <c r="A106"/>
      <c r="B106" s="3"/>
      <c r="C106"/>
      <c r="D106"/>
      <c r="E106"/>
      <c r="F106"/>
      <c r="G106"/>
      <c r="H106" s="11"/>
      <c r="I106"/>
      <c r="J106"/>
    </row>
    <row r="112" spans="1:10" x14ac:dyDescent="0.25">
      <c r="D112" s="12"/>
      <c r="E112" s="12"/>
      <c r="F112" s="12"/>
      <c r="G112" s="12"/>
      <c r="H112" s="13"/>
    </row>
    <row r="113" spans="4:8" x14ac:dyDescent="0.25">
      <c r="D113" s="102" t="s">
        <v>11</v>
      </c>
      <c r="E113" s="102"/>
      <c r="F113" s="102"/>
      <c r="G113" s="102"/>
      <c r="H113" s="102"/>
    </row>
  </sheetData>
  <mergeCells count="14">
    <mergeCell ref="A5:J5"/>
    <mergeCell ref="H101:I101"/>
    <mergeCell ref="B100:F100"/>
    <mergeCell ref="H100:I100"/>
    <mergeCell ref="A1:J1"/>
    <mergeCell ref="B2:C2"/>
    <mergeCell ref="D113:H113"/>
    <mergeCell ref="H42:H64"/>
    <mergeCell ref="H66:H68"/>
    <mergeCell ref="H70:H76"/>
    <mergeCell ref="H6:H40"/>
    <mergeCell ref="H81:H85"/>
    <mergeCell ref="H89:H96"/>
    <mergeCell ref="A80:J80"/>
  </mergeCells>
  <pageMargins left="0.11811023622047245" right="0.11811023622047245" top="0.19685039370078741" bottom="0.19685039370078741" header="0.31496062992125984" footer="0.31496062992125984"/>
  <pageSetup paperSize="9" scale="60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Server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 Weinhold</dc:creator>
  <cp:lastModifiedBy>K. Nováková</cp:lastModifiedBy>
  <cp:lastPrinted>2019-11-28T13:13:42Z</cp:lastPrinted>
  <dcterms:created xsi:type="dcterms:W3CDTF">2018-05-21T11:46:33Z</dcterms:created>
  <dcterms:modified xsi:type="dcterms:W3CDTF">2019-11-29T12:51:32Z</dcterms:modified>
</cp:coreProperties>
</file>