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M:\shared\office\u_zvz\DNS\DNS_2019\DNS_Materialy a pristroje\Materialy\139_2019_Laboratorní materiál pro ÚJF (RAMSES) - V\"/>
    </mc:Choice>
  </mc:AlternateContent>
  <bookViews>
    <workbookView xWindow="0" yWindow="0" windowWidth="28800" windowHeight="11835"/>
  </bookViews>
  <sheets>
    <sheet name="Server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1" i="4" l="1"/>
  <c r="G61" i="4" l="1"/>
  <c r="G58" i="4" l="1"/>
  <c r="G59" i="4" s="1"/>
  <c r="G57" i="4"/>
  <c r="G56" i="4"/>
  <c r="G54" i="4"/>
  <c r="G55" i="4" s="1"/>
  <c r="G53" i="4"/>
  <c r="G52" i="4"/>
  <c r="G50" i="4"/>
  <c r="G51" i="4" s="1"/>
  <c r="G49" i="4"/>
  <c r="G48" i="4"/>
  <c r="G46" i="4"/>
  <c r="G47" i="4" s="1"/>
  <c r="G45" i="4"/>
  <c r="G44" i="4"/>
  <c r="G42" i="4"/>
  <c r="G43" i="4" s="1"/>
  <c r="G41" i="4"/>
  <c r="G40" i="4"/>
  <c r="G38" i="4"/>
  <c r="G39" i="4" s="1"/>
  <c r="G35" i="4"/>
  <c r="G34" i="4"/>
  <c r="G32" i="4"/>
  <c r="G33" i="4" s="1"/>
  <c r="G30" i="4" l="1"/>
  <c r="G29" i="4"/>
  <c r="G28" i="4"/>
  <c r="G27" i="4"/>
  <c r="G24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G20" i="4"/>
  <c r="G21" i="4"/>
  <c r="G22" i="4"/>
  <c r="G23" i="4"/>
  <c r="G25" i="4"/>
  <c r="G6" i="4"/>
  <c r="G31" i="4" l="1"/>
  <c r="G26" i="4"/>
</calcChain>
</file>

<file path=xl/sharedStrings.xml><?xml version="1.0" encoding="utf-8"?>
<sst xmlns="http://schemas.openxmlformats.org/spreadsheetml/2006/main" count="143" uniqueCount="103">
  <si>
    <t>Položka</t>
  </si>
  <si>
    <t>Popis položky</t>
  </si>
  <si>
    <t>Požadované technické a funkční vlastnosti, hodnota, množství</t>
  </si>
  <si>
    <t>Zadavatel stanovuje tyto absolutní (minimální) technické požadavky:</t>
  </si>
  <si>
    <t>podpis</t>
  </si>
  <si>
    <t>číslo objednávky     ÚJF</t>
  </si>
  <si>
    <t>Parafilm M</t>
  </si>
  <si>
    <t>Box na parafin čirý</t>
  </si>
  <si>
    <t xml:space="preserve">Skleněná odvažovačka </t>
  </si>
  <si>
    <t>Mikrošpachtle</t>
  </si>
  <si>
    <t xml:space="preserve">borosilikátové sklo se zabroušeným víčkem, průměr 25mm, výška 25mm, zábrus NZ 19/12 , 5 kusů </t>
  </si>
  <si>
    <t xml:space="preserve">borosilikátové sklo se zabroušeným víčkem, průměr 30mm, výška 30 mm, zábrus NZ 24/12, 5 kusů  </t>
  </si>
  <si>
    <t>borosilikátové sklo se zabroušeným víčkem, průměr 40mm, výška 30 mm, zábrus NZ 34/12 2 kusy</t>
  </si>
  <si>
    <t xml:space="preserve">z nerezové oceli, kulatá lžička, materiál nerez ocel 18/10, šířka špachtle 5 mm, délka špachtle 40 mm, celková délka 150-180 mm, 2 kusy </t>
  </si>
  <si>
    <t>Špachtle oboustranná</t>
  </si>
  <si>
    <t>Špachtle plastová</t>
  </si>
  <si>
    <t xml:space="preserve">se lžičkou na druhé straně, celková délka cca 180 mm, materiál polyamid vyztužený skelnými vlákny, 5 kusů </t>
  </si>
  <si>
    <t>nerezová ocel Remanit 4301, typ Chattaway, zahnutý zakulacený konec, délka 150 mm, šířka špachtle 7 mm, 1 kus</t>
  </si>
  <si>
    <t>nerezová ocel Remanit 4301, typ Chattaway, rovná, délka 150 mm, šířka špachtle 7 mm, 1 kus</t>
  </si>
  <si>
    <t>Skleněná tyčinka</t>
  </si>
  <si>
    <t>otavená tyčinka, délka 200 mm, tloušťka 4 mm, 10 kusů</t>
  </si>
  <si>
    <t>Pinzeta hodinářská</t>
  </si>
  <si>
    <t>Pinzeta na mikroskla</t>
  </si>
  <si>
    <t>plochá dle Kühna, materiál nerezová ocel 18/9, zahnutá délka 115 mm, 1 kus</t>
  </si>
  <si>
    <t>Pinzeta anatomická</t>
  </si>
  <si>
    <t>nerezová, velmi jemná, délka cca 145 mm, 1 kus</t>
  </si>
  <si>
    <t>Pasteurova pipeta PE</t>
  </si>
  <si>
    <t>polyethylen, nesterilní, kapilární konec, objem stonku maximálně 1,0ml s orientační stupnicí , objem balónku 3,0 ml, délka 153 ml, objem kapky 20 µl, 500 kusů</t>
  </si>
  <si>
    <t>Rukavice latexové S</t>
  </si>
  <si>
    <t>Rukavice latexové M</t>
  </si>
  <si>
    <t>Rukavice latexové L</t>
  </si>
  <si>
    <t>Rukavice latexové XL</t>
  </si>
  <si>
    <t>Transparentní termoplastická fólie, role 10 cm x 75 m, materiál polyolefiny a parafinové vosky, bez obsahu změkčujících látek, použitelnost v rozsahu teplot -45 až +50°C, bod tání 60°C, propustnost pro vodní páry 	3-4 g / m2 za 24 hod při 37°C a 90% RH, 1 kus</t>
  </si>
  <si>
    <t>Box s odřezávacím nožem pro role Parafilmu a fólie Dura Seal, materiál stěny z akrylátového skla, víko z Macrolonu (síla 5 mm), maximální šířka role 10 cm, 1 kus</t>
  </si>
  <si>
    <t>otavená tyčinka, délka 200 mm, tloušťka 7 mm, 5 kusů</t>
  </si>
  <si>
    <t>pro velmi jemnou práci, materiál Inox ocel, délka 120 mm, šířka špičky 0,20 mm, tloušťka špičky 0,12 mm, 1 kus</t>
  </si>
  <si>
    <t>Kyselina dusičná</t>
  </si>
  <si>
    <t>Petrolether</t>
  </si>
  <si>
    <t>Phthalic acid</t>
  </si>
  <si>
    <t xml:space="preserve">Titanium hydride </t>
  </si>
  <si>
    <t>Titanium(II) Hydride</t>
  </si>
  <si>
    <t>Hydrid titanatý</t>
  </si>
  <si>
    <t>Phthalic Anhydride</t>
  </si>
  <si>
    <t>Anhydrid kyseliny ftalové</t>
  </si>
  <si>
    <t xml:space="preserve">Phthalic anhydride </t>
  </si>
  <si>
    <t xml:space="preserve">Chlorid barnatý dihydrát </t>
  </si>
  <si>
    <t>bezprašné, zesílené (tloušťka stěny 0,25mm) a prodloužené (cca 280 mm)(nutný požadavek zesílené a prodloužené, pro práci s omamnými a psychotropními látkami) balení po 50 ks, 2 balení</t>
  </si>
  <si>
    <t>bezprašné, zesílené (tloušťka stěny 0,25mm) a prodloužené (cca 280 mm)(nutný požadavek zesílené a prodloužené, pro práci s omamnými a psychotropními látkami) balení po 50 ks, 4 balení</t>
  </si>
  <si>
    <t>bezprašné, zesílené (tloušťka stěny 0,25mm) a prodloužené (cca 280 mm)(nutný požadavek zesílené a prodloužené, pro práci s omamnými a psychotropními látkami) balení po 50 ks, 6 balení</t>
  </si>
  <si>
    <t>ACS, 99.5+%, Alfa Aesar, balení 100 g, 1 balení</t>
  </si>
  <si>
    <t>ACS reagent, ≥99%, balení 25 g, 1balení</t>
  </si>
  <si>
    <t>≥99% balení 250 g, 1 balení</t>
  </si>
  <si>
    <t>99%, ACROS Organics, balení 250 g, 1 balení</t>
  </si>
  <si>
    <t>≥99%, Alfa Aesar, balení 5 g, 1 balení</t>
  </si>
  <si>
    <t>99% (Metal Basis), Alfa Aesar, balení 5 g, 1 balení</t>
  </si>
  <si>
    <t>fine powder 98+, balení 100 g, 1 balení</t>
  </si>
  <si>
    <t>p.a., ≥99.5%, balení 100 g, 1 balení</t>
  </si>
  <si>
    <t>analytical standard, balení 100 mg,  1 balení</t>
  </si>
  <si>
    <t>40-65 °C, čistota p.a., balení 1000 ml, LachNer, 5 balení</t>
  </si>
  <si>
    <t>40-65 °C, čistota p.a., balení 1000 ml, LachNer, 10 balení</t>
  </si>
  <si>
    <t>Hydroxid sodný</t>
  </si>
  <si>
    <t>p.a., balení 1000 g, 1 balení</t>
  </si>
  <si>
    <t>Křemenná trubka</t>
  </si>
  <si>
    <t xml:space="preserve">Křemenná trubka </t>
  </si>
  <si>
    <t>otevřená, síla stěny trubky 2 mm, vnější průměr 30 mm, délka 560 mm, 3 kusy</t>
  </si>
  <si>
    <t>otevřená, 5 kusů</t>
  </si>
  <si>
    <t>Křemenný substrát</t>
  </si>
  <si>
    <t>rozměry 10 x 10 x 1 mm, 50 kusů</t>
  </si>
  <si>
    <t>s jedním zataveným koncem, síla stěny trubky 2 mm, vnější průměr 20 mm, délka 350 mm, 3 kusy</t>
  </si>
  <si>
    <t>Jednotková cena bez DPH v Kč</t>
  </si>
  <si>
    <t>Celková cena za položku (bez DPH) v Kč</t>
  </si>
  <si>
    <t>Nabídková cena celkem</t>
  </si>
  <si>
    <t>Počet kusu</t>
  </si>
  <si>
    <t>Nabídková cena celkem bez DPH</t>
  </si>
  <si>
    <t>takto podbarvená pole účastník povinně vyplní</t>
  </si>
  <si>
    <t>nerezová, jemná, délka cca 160 mm, 2 kusy</t>
  </si>
  <si>
    <t>HNO3, 68 %, čistota p.a., balení 1000 ml, 5 balení</t>
  </si>
  <si>
    <t>p.a., balení 500 g, 2 balení</t>
  </si>
  <si>
    <t>19100649               OJS                  Faktura č.1</t>
  </si>
  <si>
    <t>19100575                   ONF                Faktura č. 1</t>
  </si>
  <si>
    <t>19100650                    OJS Faktura č. 1</t>
  </si>
  <si>
    <t>19100583                       ONF Faktura č. 1</t>
  </si>
  <si>
    <t>19100615            ODZ Faktura č. 1</t>
  </si>
  <si>
    <t>19290036  ÚŘ Faktura č. 2</t>
  </si>
  <si>
    <t>19290037 ÚŘ Faktura č. 2</t>
  </si>
  <si>
    <t>19290038 ÚŘ Faktura č. 2</t>
  </si>
  <si>
    <t>19290035 ÚŘ Faktura č. 2</t>
  </si>
  <si>
    <t>19290039 ÚŘ Faktura č. 2</t>
  </si>
  <si>
    <t>19290034 ÚŘ Faktura č. 2</t>
  </si>
  <si>
    <t>19290033 ÚŘ Faktura č. 2</t>
  </si>
  <si>
    <t>19290032  ÚŘ Faktrura č. 2</t>
  </si>
  <si>
    <t>19290031 ÚŘ Faktura č. 2</t>
  </si>
  <si>
    <t xml:space="preserve">19290030  ÚŘ Faktura č. 2          </t>
  </si>
  <si>
    <t>19290040  ÚŘ Faktura č. 2</t>
  </si>
  <si>
    <t>Číslo Dodacího listu</t>
  </si>
  <si>
    <t>Dodací list č. 1</t>
  </si>
  <si>
    <t>Dodací list č. 2</t>
  </si>
  <si>
    <t>Dodací list č. 3</t>
  </si>
  <si>
    <t>Dodací list č. 4</t>
  </si>
  <si>
    <t>Předpokládaná hodnota zakázky v Kč bez DPH</t>
  </si>
  <si>
    <t>Předpoklád. cena celkem</t>
  </si>
  <si>
    <t>Příloha  ke Kupní smlouvě - Technická specifikace k VZ "Laboratorní materiál pro ÚJF (RAMSES) - V"</t>
  </si>
  <si>
    <t>Laboratorní materiál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</si>
</sst>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01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horizontal="left" vertical="center" wrapText="1"/>
    </xf>
    <xf numFmtId="0" fontId="0" fillId="0" borderId="5" xfId="0" applyBorder="1" applyAlignment="1">
      <alignment horizontal="center" vertical="center"/>
    </xf>
    <xf numFmtId="0" fontId="8" fillId="0" borderId="5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8" fillId="0" borderId="8" xfId="0" applyFont="1" applyBorder="1" applyAlignment="1">
      <alignment vertical="center" wrapText="1"/>
    </xf>
    <xf numFmtId="0" fontId="3" fillId="0" borderId="8" xfId="0" applyFont="1" applyBorder="1" applyAlignment="1">
      <alignment vertical="center" wrapText="1"/>
    </xf>
    <xf numFmtId="164" fontId="3" fillId="0" borderId="8" xfId="0" applyNumberFormat="1" applyFont="1" applyBorder="1" applyAlignment="1">
      <alignment vertical="center" wrapText="1"/>
    </xf>
    <xf numFmtId="0" fontId="7" fillId="0" borderId="0" xfId="1"/>
    <xf numFmtId="0" fontId="7" fillId="0" borderId="0" xfId="1" applyAlignment="1">
      <alignment vertical="top"/>
    </xf>
    <xf numFmtId="0" fontId="0" fillId="0" borderId="0" xfId="0" applyAlignment="1">
      <alignment vertical="top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164" fontId="3" fillId="0" borderId="9" xfId="0" applyNumberFormat="1" applyFont="1" applyBorder="1" applyAlignment="1">
      <alignment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/>
    </xf>
    <xf numFmtId="0" fontId="8" fillId="6" borderId="4" xfId="0" applyFont="1" applyFill="1" applyBorder="1" applyAlignment="1">
      <alignment vertical="center" wrapText="1"/>
    </xf>
    <xf numFmtId="164" fontId="1" fillId="6" borderId="4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1" fillId="0" borderId="1" xfId="1" applyNumberFormat="1" applyFont="1" applyBorder="1" applyAlignment="1">
      <alignment horizontal="center" vertical="center" wrapText="1"/>
    </xf>
    <xf numFmtId="164" fontId="11" fillId="0" borderId="7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11" fillId="0" borderId="5" xfId="1" applyNumberFormat="1" applyFont="1" applyBorder="1" applyAlignment="1">
      <alignment horizontal="center" vertical="center" wrapText="1"/>
    </xf>
    <xf numFmtId="164" fontId="11" fillId="0" borderId="8" xfId="1" applyNumberFormat="1" applyFont="1" applyBorder="1" applyAlignment="1">
      <alignment horizontal="center" vertical="center" wrapText="1"/>
    </xf>
    <xf numFmtId="164" fontId="8" fillId="6" borderId="4" xfId="1" applyNumberFormat="1" applyFont="1" applyFill="1" applyBorder="1" applyAlignment="1">
      <alignment horizontal="center" vertical="center" wrapText="1"/>
    </xf>
    <xf numFmtId="164" fontId="8" fillId="6" borderId="4" xfId="1" applyNumberFormat="1" applyFont="1" applyFill="1" applyBorder="1" applyAlignment="1">
      <alignment horizontal="center" wrapText="1"/>
    </xf>
    <xf numFmtId="164" fontId="1" fillId="4" borderId="5" xfId="0" applyNumberFormat="1" applyFont="1" applyFill="1" applyBorder="1" applyAlignment="1">
      <alignment vertical="center"/>
    </xf>
    <xf numFmtId="164" fontId="0" fillId="7" borderId="1" xfId="0" applyNumberFormat="1" applyFill="1" applyBorder="1" applyAlignment="1">
      <alignment horizontal="center" vertical="center"/>
    </xf>
    <xf numFmtId="164" fontId="0" fillId="7" borderId="7" xfId="0" applyNumberFormat="1" applyFill="1" applyBorder="1" applyAlignment="1">
      <alignment horizontal="center" vertical="center"/>
    </xf>
    <xf numFmtId="164" fontId="0" fillId="7" borderId="5" xfId="0" applyNumberFormat="1" applyFill="1" applyBorder="1" applyAlignment="1">
      <alignment horizontal="center" vertical="center"/>
    </xf>
    <xf numFmtId="164" fontId="0" fillId="7" borderId="8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64" fontId="3" fillId="0" borderId="1" xfId="0" applyNumberFormat="1" applyFont="1" applyBorder="1" applyAlignment="1">
      <alignment vertical="top" wrapText="1"/>
    </xf>
    <xf numFmtId="164" fontId="8" fillId="6" borderId="7" xfId="1" applyNumberFormat="1" applyFont="1" applyFill="1" applyBorder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8" fillId="0" borderId="9" xfId="0" applyFont="1" applyFill="1" applyBorder="1" applyAlignment="1">
      <alignment vertical="center" wrapText="1"/>
    </xf>
    <xf numFmtId="0" fontId="7" fillId="6" borderId="4" xfId="1" applyFill="1" applyBorder="1" applyAlignment="1">
      <alignment vertical="top" wrapText="1"/>
    </xf>
    <xf numFmtId="0" fontId="0" fillId="6" borderId="7" xfId="0" applyFill="1" applyBorder="1" applyAlignment="1">
      <alignment horizontal="center" vertical="center"/>
    </xf>
    <xf numFmtId="0" fontId="8" fillId="6" borderId="7" xfId="0" applyFont="1" applyFill="1" applyBorder="1" applyAlignment="1">
      <alignment vertical="center" wrapText="1"/>
    </xf>
    <xf numFmtId="164" fontId="1" fillId="6" borderId="7" xfId="0" applyNumberFormat="1" applyFont="1" applyFill="1" applyBorder="1" applyAlignment="1">
      <alignment horizontal="center" vertical="center" wrapText="1"/>
    </xf>
    <xf numFmtId="0" fontId="8" fillId="6" borderId="7" xfId="1" applyFont="1" applyFill="1" applyBorder="1" applyAlignment="1">
      <alignment vertical="center" textRotation="45" wrapText="1"/>
    </xf>
    <xf numFmtId="164" fontId="0" fillId="0" borderId="5" xfId="0" applyNumberFormat="1" applyFont="1" applyFill="1" applyBorder="1" applyAlignment="1">
      <alignment vertical="center"/>
    </xf>
    <xf numFmtId="0" fontId="10" fillId="0" borderId="8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0" fillId="0" borderId="0" xfId="0" applyFill="1"/>
    <xf numFmtId="0" fontId="0" fillId="0" borderId="0" xfId="0" applyFill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0" borderId="21" xfId="0" applyBorder="1" applyAlignment="1">
      <alignment horizontal="center" vertical="center"/>
    </xf>
    <xf numFmtId="0" fontId="0" fillId="0" borderId="21" xfId="0" applyBorder="1"/>
    <xf numFmtId="0" fontId="8" fillId="0" borderId="6" xfId="1" applyFont="1" applyBorder="1" applyAlignment="1">
      <alignment horizontal="center" vertical="center" textRotation="45" wrapText="1"/>
    </xf>
    <xf numFmtId="0" fontId="8" fillId="0" borderId="8" xfId="1" applyFont="1" applyBorder="1" applyAlignment="1">
      <alignment horizontal="center" vertical="center" textRotation="45" wrapText="1"/>
    </xf>
    <xf numFmtId="0" fontId="7" fillId="5" borderId="13" xfId="1" applyFill="1" applyBorder="1" applyAlignment="1">
      <alignment horizontal="center" wrapText="1"/>
    </xf>
    <xf numFmtId="0" fontId="7" fillId="5" borderId="14" xfId="1" applyFill="1" applyBorder="1" applyAlignment="1">
      <alignment horizontal="center" wrapText="1"/>
    </xf>
    <xf numFmtId="0" fontId="7" fillId="5" borderId="15" xfId="1" applyFill="1" applyBorder="1" applyAlignment="1">
      <alignment horizontal="center" wrapText="1"/>
    </xf>
    <xf numFmtId="0" fontId="13" fillId="0" borderId="2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8" fillId="6" borderId="10" xfId="0" applyFont="1" applyFill="1" applyBorder="1" applyAlignment="1">
      <alignment horizontal="left" vertical="center" wrapText="1"/>
    </xf>
    <xf numFmtId="0" fontId="8" fillId="6" borderId="12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17" xfId="0" applyFont="1" applyFill="1" applyBorder="1" applyAlignment="1">
      <alignment horizontal="left" vertical="center" wrapText="1"/>
    </xf>
    <xf numFmtId="0" fontId="8" fillId="6" borderId="18" xfId="0" applyFont="1" applyFill="1" applyBorder="1" applyAlignment="1">
      <alignment horizontal="left" vertical="center" wrapText="1"/>
    </xf>
    <xf numFmtId="0" fontId="8" fillId="6" borderId="19" xfId="0" applyFont="1" applyFill="1" applyBorder="1" applyAlignment="1">
      <alignment horizontal="left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wrapText="1"/>
    </xf>
    <xf numFmtId="0" fontId="10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0" fontId="8" fillId="0" borderId="7" xfId="1" applyFont="1" applyBorder="1" applyAlignment="1">
      <alignment horizontal="center" vertical="center" textRotation="45" wrapText="1"/>
    </xf>
    <xf numFmtId="0" fontId="8" fillId="0" borderId="5" xfId="1" applyFont="1" applyBorder="1" applyAlignment="1">
      <alignment horizontal="center" vertical="center" textRotation="45" wrapText="1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276224</xdr:colOff>
      <xdr:row>27</xdr:row>
      <xdr:rowOff>213022</xdr:rowOff>
    </xdr:from>
    <xdr:to>
      <xdr:col>2</xdr:col>
      <xdr:colOff>4095750</xdr:colOff>
      <xdr:row>27</xdr:row>
      <xdr:rowOff>1467651</xdr:rowOff>
    </xdr:to>
    <xdr:pic>
      <xdr:nvPicPr>
        <xdr:cNvPr id="2" name="Obrázek 1">
          <a:extLst>
            <a:ext uri="{FF2B5EF4-FFF2-40B4-BE49-F238E27FC236}">
              <a16:creationId xmlns="" xmlns:a16="http://schemas.microsoft.com/office/drawing/2014/main" id="{0AE56371-139A-47D8-96EB-6FA49D911AA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38424" y="17072272"/>
          <a:ext cx="3819526" cy="12546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57150</xdr:colOff>
      <xdr:row>64</xdr:row>
      <xdr:rowOff>19050</xdr:rowOff>
    </xdr:from>
    <xdr:to>
      <xdr:col>7</xdr:col>
      <xdr:colOff>866775</xdr:colOff>
      <xdr:row>65</xdr:row>
      <xdr:rowOff>361950</xdr:rowOff>
    </xdr:to>
    <xdr:sp macro="" textlink="">
      <xdr:nvSpPr>
        <xdr:cNvPr id="3" name="TextovéPole 2"/>
        <xdr:cNvSpPr txBox="1"/>
      </xdr:nvSpPr>
      <xdr:spPr>
        <a:xfrm>
          <a:off x="561975" y="21431250"/>
          <a:ext cx="11363325" cy="809625"/>
        </a:xfrm>
        <a:prstGeom prst="rect">
          <a:avLst/>
        </a:prstGeom>
        <a:solidFill>
          <a:schemeClr val="accent6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400" b="1" i="1"/>
            <a:t>Já (my) níže podepsaný (í) [DOPLNÍ DODAVATEL] čestně prohlašuji (prohlašujeme), že dodavatel [DOPLNÍ DODAVATEL] v případě jeho výběru zadavatelem v předmětné veřejné zakázce dodá zboží přesně dle požadovaných technických podmínek a nabízených technických parametrů v termínu [DOPLNÍ DODAVATEL] dnů od účinnosti Kupní smlouvy.</a:t>
          </a:r>
        </a:p>
        <a:p>
          <a:endParaRPr lang="cs-CZ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0"/>
  <sheetViews>
    <sheetView showGridLines="0" tabSelected="1" topLeftCell="A43" zoomScaleNormal="100" workbookViewId="0">
      <selection activeCell="C62" sqref="C62"/>
    </sheetView>
  </sheetViews>
  <sheetFormatPr defaultRowHeight="15" x14ac:dyDescent="0.25"/>
  <cols>
    <col min="1" max="1" width="7.5703125" style="4" customWidth="1"/>
    <col min="2" max="2" width="27.85546875" style="1" customWidth="1"/>
    <col min="3" max="3" width="65.42578125" customWidth="1"/>
    <col min="4" max="5" width="15.7109375" style="4" customWidth="1"/>
    <col min="6" max="6" width="15.7109375" customWidth="1"/>
    <col min="7" max="7" width="17.85546875" customWidth="1"/>
    <col min="8" max="8" width="17" customWidth="1"/>
  </cols>
  <sheetData>
    <row r="1" spans="1:14" ht="45" customHeight="1" x14ac:dyDescent="0.25">
      <c r="A1" s="6" t="s">
        <v>101</v>
      </c>
      <c r="G1" s="92"/>
      <c r="H1" s="92"/>
      <c r="I1" s="93"/>
    </row>
    <row r="2" spans="1:14" ht="18.75" customHeight="1" x14ac:dyDescent="0.25">
      <c r="G2" s="93"/>
      <c r="H2" s="93"/>
      <c r="I2" s="93"/>
    </row>
    <row r="3" spans="1:14" ht="18.75" customHeight="1" x14ac:dyDescent="0.25">
      <c r="A3" s="9" t="s">
        <v>3</v>
      </c>
    </row>
    <row r="4" spans="1:14" ht="32.25" customHeight="1" x14ac:dyDescent="0.25">
      <c r="A4" s="97" t="s">
        <v>102</v>
      </c>
      <c r="B4" s="98"/>
      <c r="C4" s="98"/>
      <c r="D4" s="98"/>
      <c r="E4" s="98"/>
      <c r="F4" s="98"/>
      <c r="G4" s="98"/>
      <c r="H4" s="98"/>
    </row>
    <row r="5" spans="1:14" ht="43.5" customHeight="1" x14ac:dyDescent="0.25">
      <c r="A5" s="3" t="s">
        <v>0</v>
      </c>
      <c r="B5" s="3" t="s">
        <v>1</v>
      </c>
      <c r="C5" s="3" t="s">
        <v>2</v>
      </c>
      <c r="D5" s="7" t="s">
        <v>5</v>
      </c>
      <c r="E5" s="7" t="s">
        <v>72</v>
      </c>
      <c r="F5" s="7" t="s">
        <v>69</v>
      </c>
      <c r="G5" s="34" t="s">
        <v>70</v>
      </c>
      <c r="H5" s="34" t="s">
        <v>94</v>
      </c>
    </row>
    <row r="6" spans="1:14" ht="51" x14ac:dyDescent="0.25">
      <c r="A6" s="2">
        <v>1</v>
      </c>
      <c r="B6" s="12" t="s">
        <v>6</v>
      </c>
      <c r="C6" s="13" t="s">
        <v>32</v>
      </c>
      <c r="D6" s="94" t="s">
        <v>78</v>
      </c>
      <c r="E6" s="39">
        <v>1</v>
      </c>
      <c r="F6" s="49">
        <v>0</v>
      </c>
      <c r="G6" s="41">
        <f>E6*F6</f>
        <v>0</v>
      </c>
      <c r="H6" s="99" t="s">
        <v>95</v>
      </c>
      <c r="I6" s="25"/>
    </row>
    <row r="7" spans="1:14" ht="28.5" customHeight="1" x14ac:dyDescent="0.25">
      <c r="A7" s="2">
        <v>2</v>
      </c>
      <c r="B7" s="12" t="s">
        <v>7</v>
      </c>
      <c r="C7" s="13" t="s">
        <v>33</v>
      </c>
      <c r="D7" s="95"/>
      <c r="E7" s="40">
        <v>1</v>
      </c>
      <c r="F7" s="49">
        <v>0</v>
      </c>
      <c r="G7" s="41">
        <f t="shared" ref="G7:G23" si="0">E7*F7</f>
        <v>0</v>
      </c>
      <c r="H7" s="75"/>
      <c r="I7" s="24"/>
    </row>
    <row r="8" spans="1:14" ht="25.5" x14ac:dyDescent="0.25">
      <c r="A8" s="2">
        <v>3</v>
      </c>
      <c r="B8" s="12" t="s">
        <v>8</v>
      </c>
      <c r="C8" s="10" t="s">
        <v>10</v>
      </c>
      <c r="D8" s="95"/>
      <c r="E8" s="31">
        <v>5</v>
      </c>
      <c r="F8" s="49">
        <v>0</v>
      </c>
      <c r="G8" s="41">
        <f t="shared" si="0"/>
        <v>0</v>
      </c>
      <c r="H8" s="75"/>
      <c r="I8" s="24"/>
      <c r="N8" s="11"/>
    </row>
    <row r="9" spans="1:14" ht="25.5" x14ac:dyDescent="0.25">
      <c r="A9" s="2">
        <v>4</v>
      </c>
      <c r="B9" s="12" t="s">
        <v>8</v>
      </c>
      <c r="C9" s="10" t="s">
        <v>11</v>
      </c>
      <c r="D9" s="95"/>
      <c r="E9" s="40">
        <v>5</v>
      </c>
      <c r="F9" s="49">
        <v>0</v>
      </c>
      <c r="G9" s="41">
        <f t="shared" si="0"/>
        <v>0</v>
      </c>
      <c r="H9" s="75"/>
    </row>
    <row r="10" spans="1:14" ht="25.5" x14ac:dyDescent="0.25">
      <c r="A10" s="2">
        <v>5</v>
      </c>
      <c r="B10" s="12" t="s">
        <v>8</v>
      </c>
      <c r="C10" s="10" t="s">
        <v>12</v>
      </c>
      <c r="D10" s="95"/>
      <c r="E10" s="40">
        <v>2</v>
      </c>
      <c r="F10" s="49">
        <v>0</v>
      </c>
      <c r="G10" s="41">
        <f t="shared" si="0"/>
        <v>0</v>
      </c>
      <c r="H10" s="75"/>
    </row>
    <row r="11" spans="1:14" ht="25.5" x14ac:dyDescent="0.25">
      <c r="A11" s="2">
        <v>6</v>
      </c>
      <c r="B11" s="12" t="s">
        <v>9</v>
      </c>
      <c r="C11" s="10" t="s">
        <v>13</v>
      </c>
      <c r="D11" s="95"/>
      <c r="E11" s="40">
        <v>5</v>
      </c>
      <c r="F11" s="49">
        <v>0</v>
      </c>
      <c r="G11" s="41">
        <f t="shared" si="0"/>
        <v>0</v>
      </c>
      <c r="H11" s="75"/>
      <c r="I11" s="25"/>
    </row>
    <row r="12" spans="1:14" ht="25.5" x14ac:dyDescent="0.25">
      <c r="A12" s="2">
        <v>7</v>
      </c>
      <c r="B12" s="12" t="s">
        <v>14</v>
      </c>
      <c r="C12" s="10" t="s">
        <v>18</v>
      </c>
      <c r="D12" s="95"/>
      <c r="E12" s="40">
        <v>1</v>
      </c>
      <c r="F12" s="49">
        <v>0</v>
      </c>
      <c r="G12" s="41">
        <f t="shared" si="0"/>
        <v>0</v>
      </c>
      <c r="H12" s="75"/>
      <c r="I12" s="25"/>
    </row>
    <row r="13" spans="1:14" ht="25.5" x14ac:dyDescent="0.25">
      <c r="A13" s="2">
        <v>8</v>
      </c>
      <c r="B13" s="12" t="s">
        <v>14</v>
      </c>
      <c r="C13" s="10" t="s">
        <v>17</v>
      </c>
      <c r="D13" s="95"/>
      <c r="E13" s="40">
        <v>1</v>
      </c>
      <c r="F13" s="49">
        <v>0</v>
      </c>
      <c r="G13" s="41">
        <f t="shared" si="0"/>
        <v>0</v>
      </c>
      <c r="H13" s="75"/>
    </row>
    <row r="14" spans="1:14" ht="25.5" x14ac:dyDescent="0.25">
      <c r="A14" s="2">
        <v>9</v>
      </c>
      <c r="B14" s="12" t="s">
        <v>15</v>
      </c>
      <c r="C14" s="14" t="s">
        <v>16</v>
      </c>
      <c r="D14" s="95"/>
      <c r="E14" s="40">
        <v>5</v>
      </c>
      <c r="F14" s="49">
        <v>0</v>
      </c>
      <c r="G14" s="41">
        <f t="shared" si="0"/>
        <v>0</v>
      </c>
      <c r="H14" s="75"/>
      <c r="I14" s="25"/>
    </row>
    <row r="15" spans="1:14" x14ac:dyDescent="0.25">
      <c r="A15" s="2">
        <v>10</v>
      </c>
      <c r="B15" s="12" t="s">
        <v>19</v>
      </c>
      <c r="C15" s="10" t="s">
        <v>20</v>
      </c>
      <c r="D15" s="95"/>
      <c r="E15" s="40">
        <v>10</v>
      </c>
      <c r="F15" s="49">
        <v>0</v>
      </c>
      <c r="G15" s="41">
        <f t="shared" si="0"/>
        <v>0</v>
      </c>
      <c r="H15" s="75"/>
      <c r="I15" s="24"/>
    </row>
    <row r="16" spans="1:14" x14ac:dyDescent="0.25">
      <c r="A16" s="2">
        <v>11</v>
      </c>
      <c r="B16" s="12" t="s">
        <v>19</v>
      </c>
      <c r="C16" s="18" t="s">
        <v>34</v>
      </c>
      <c r="D16" s="95"/>
      <c r="E16" s="40">
        <v>5</v>
      </c>
      <c r="F16" s="50">
        <v>0</v>
      </c>
      <c r="G16" s="41">
        <f t="shared" si="0"/>
        <v>0</v>
      </c>
      <c r="H16" s="75"/>
      <c r="I16" s="24"/>
    </row>
    <row r="17" spans="1:9" ht="25.5" x14ac:dyDescent="0.25">
      <c r="A17" s="2">
        <v>12</v>
      </c>
      <c r="B17" s="12" t="s">
        <v>21</v>
      </c>
      <c r="C17" s="18" t="s">
        <v>35</v>
      </c>
      <c r="D17" s="95"/>
      <c r="E17" s="40">
        <v>1</v>
      </c>
      <c r="F17" s="50">
        <v>0</v>
      </c>
      <c r="G17" s="41">
        <f t="shared" si="0"/>
        <v>0</v>
      </c>
      <c r="H17" s="75"/>
      <c r="I17" s="24"/>
    </row>
    <row r="18" spans="1:9" x14ac:dyDescent="0.25">
      <c r="A18" s="2">
        <v>13</v>
      </c>
      <c r="B18" s="12" t="s">
        <v>22</v>
      </c>
      <c r="C18" s="18" t="s">
        <v>23</v>
      </c>
      <c r="D18" s="95"/>
      <c r="E18" s="40">
        <v>1</v>
      </c>
      <c r="F18" s="50">
        <v>0</v>
      </c>
      <c r="G18" s="41">
        <f t="shared" si="0"/>
        <v>0</v>
      </c>
      <c r="H18" s="75"/>
      <c r="I18" s="24"/>
    </row>
    <row r="19" spans="1:9" ht="15.75" customHeight="1" x14ac:dyDescent="0.25">
      <c r="A19" s="2">
        <v>14</v>
      </c>
      <c r="B19" s="12" t="s">
        <v>24</v>
      </c>
      <c r="C19" s="18" t="s">
        <v>75</v>
      </c>
      <c r="D19" s="95"/>
      <c r="E19" s="40">
        <v>2</v>
      </c>
      <c r="F19" s="50">
        <v>0</v>
      </c>
      <c r="G19" s="41">
        <f t="shared" si="0"/>
        <v>0</v>
      </c>
      <c r="H19" s="75"/>
      <c r="I19" s="24"/>
    </row>
    <row r="20" spans="1:9" x14ac:dyDescent="0.25">
      <c r="A20" s="2">
        <v>15</v>
      </c>
      <c r="B20" s="12" t="s">
        <v>24</v>
      </c>
      <c r="C20" s="18" t="s">
        <v>25</v>
      </c>
      <c r="D20" s="95"/>
      <c r="E20" s="40">
        <v>1</v>
      </c>
      <c r="F20" s="50">
        <v>0</v>
      </c>
      <c r="G20" s="41">
        <f t="shared" si="0"/>
        <v>0</v>
      </c>
      <c r="H20" s="75"/>
      <c r="I20" s="24"/>
    </row>
    <row r="21" spans="1:9" ht="38.25" x14ac:dyDescent="0.25">
      <c r="A21" s="2">
        <v>16</v>
      </c>
      <c r="B21" s="12" t="s">
        <v>26</v>
      </c>
      <c r="C21" s="18" t="s">
        <v>27</v>
      </c>
      <c r="D21" s="95"/>
      <c r="E21" s="40">
        <v>500</v>
      </c>
      <c r="F21" s="50">
        <v>0</v>
      </c>
      <c r="G21" s="41">
        <f t="shared" si="0"/>
        <v>0</v>
      </c>
      <c r="H21" s="75"/>
      <c r="I21" s="25"/>
    </row>
    <row r="22" spans="1:9" ht="38.25" x14ac:dyDescent="0.25">
      <c r="A22" s="2">
        <v>17</v>
      </c>
      <c r="B22" s="12" t="s">
        <v>28</v>
      </c>
      <c r="C22" s="18" t="s">
        <v>47</v>
      </c>
      <c r="D22" s="95"/>
      <c r="E22" s="40">
        <v>200</v>
      </c>
      <c r="F22" s="50">
        <v>0</v>
      </c>
      <c r="G22" s="41">
        <f t="shared" si="0"/>
        <v>0</v>
      </c>
      <c r="H22" s="75"/>
      <c r="I22" s="25"/>
    </row>
    <row r="23" spans="1:9" ht="38.25" x14ac:dyDescent="0.25">
      <c r="A23" s="2">
        <v>18</v>
      </c>
      <c r="B23" s="12" t="s">
        <v>29</v>
      </c>
      <c r="C23" s="18" t="s">
        <v>48</v>
      </c>
      <c r="D23" s="95"/>
      <c r="E23" s="40">
        <v>300</v>
      </c>
      <c r="F23" s="50">
        <v>0</v>
      </c>
      <c r="G23" s="41">
        <f t="shared" si="0"/>
        <v>0</v>
      </c>
      <c r="H23" s="75"/>
      <c r="I23" s="24"/>
    </row>
    <row r="24" spans="1:9" ht="38.25" x14ac:dyDescent="0.25">
      <c r="A24" s="2">
        <v>19</v>
      </c>
      <c r="B24" s="12" t="s">
        <v>30</v>
      </c>
      <c r="C24" s="18" t="s">
        <v>47</v>
      </c>
      <c r="D24" s="95"/>
      <c r="E24" s="40">
        <v>200</v>
      </c>
      <c r="F24" s="50">
        <v>0</v>
      </c>
      <c r="G24" s="41">
        <f>E24*F24</f>
        <v>0</v>
      </c>
      <c r="H24" s="75"/>
      <c r="I24" s="24"/>
    </row>
    <row r="25" spans="1:9" ht="38.25" x14ac:dyDescent="0.25">
      <c r="A25" s="2">
        <v>20</v>
      </c>
      <c r="B25" s="12" t="s">
        <v>31</v>
      </c>
      <c r="C25" s="18" t="s">
        <v>46</v>
      </c>
      <c r="D25" s="96"/>
      <c r="E25" s="30">
        <v>100</v>
      </c>
      <c r="F25" s="50">
        <v>0</v>
      </c>
      <c r="G25" s="42">
        <f>E25*F25</f>
        <v>0</v>
      </c>
      <c r="H25" s="75"/>
    </row>
    <row r="26" spans="1:9" ht="15.75" thickBot="1" x14ac:dyDescent="0.3">
      <c r="A26" s="35"/>
      <c r="B26" s="36" t="s">
        <v>100</v>
      </c>
      <c r="C26" s="37">
        <v>14000</v>
      </c>
      <c r="D26" s="83" t="s">
        <v>71</v>
      </c>
      <c r="E26" s="84"/>
      <c r="F26" s="85"/>
      <c r="G26" s="46">
        <f>SUM(G6:G25)</f>
        <v>0</v>
      </c>
      <c r="H26" s="58"/>
    </row>
    <row r="27" spans="1:9" ht="26.25" customHeight="1" thickTop="1" x14ac:dyDescent="0.25">
      <c r="A27" s="15">
        <v>21</v>
      </c>
      <c r="B27" s="16" t="s">
        <v>62</v>
      </c>
      <c r="C27" s="33" t="s">
        <v>64</v>
      </c>
      <c r="D27" s="89" t="s">
        <v>79</v>
      </c>
      <c r="E27" s="28">
        <v>3</v>
      </c>
      <c r="F27" s="51">
        <v>0</v>
      </c>
      <c r="G27" s="45">
        <f>E27*F27</f>
        <v>0</v>
      </c>
      <c r="H27" s="75" t="s">
        <v>96</v>
      </c>
    </row>
    <row r="28" spans="1:9" ht="126.75" customHeight="1" x14ac:dyDescent="0.25">
      <c r="A28" s="15">
        <v>22</v>
      </c>
      <c r="B28" s="16" t="s">
        <v>63</v>
      </c>
      <c r="C28" s="54" t="s">
        <v>65</v>
      </c>
      <c r="D28" s="90"/>
      <c r="E28" s="43">
        <v>5</v>
      </c>
      <c r="F28" s="51">
        <v>0</v>
      </c>
      <c r="G28" s="41">
        <f>E28*F28</f>
        <v>0</v>
      </c>
      <c r="H28" s="75"/>
    </row>
    <row r="29" spans="1:9" ht="25.5" x14ac:dyDescent="0.25">
      <c r="A29" s="15">
        <v>23</v>
      </c>
      <c r="B29" s="16" t="s">
        <v>62</v>
      </c>
      <c r="C29" s="29" t="s">
        <v>68</v>
      </c>
      <c r="D29" s="90"/>
      <c r="E29" s="43">
        <v>3</v>
      </c>
      <c r="F29" s="51">
        <v>0</v>
      </c>
      <c r="G29" s="41">
        <f>E29*F29</f>
        <v>0</v>
      </c>
      <c r="H29" s="75"/>
    </row>
    <row r="30" spans="1:9" x14ac:dyDescent="0.25">
      <c r="A30" s="20">
        <v>24</v>
      </c>
      <c r="B30" s="21" t="s">
        <v>66</v>
      </c>
      <c r="C30" s="23" t="s">
        <v>67</v>
      </c>
      <c r="D30" s="91"/>
      <c r="E30" s="32">
        <v>50</v>
      </c>
      <c r="F30" s="52">
        <v>0</v>
      </c>
      <c r="G30" s="45">
        <f>E30*F30</f>
        <v>0</v>
      </c>
      <c r="H30" s="100"/>
    </row>
    <row r="31" spans="1:9" ht="15.75" thickBot="1" x14ac:dyDescent="0.3">
      <c r="A31" s="35"/>
      <c r="B31" s="36" t="s">
        <v>100</v>
      </c>
      <c r="C31" s="37">
        <v>20000</v>
      </c>
      <c r="D31" s="83" t="s">
        <v>71</v>
      </c>
      <c r="E31" s="84"/>
      <c r="F31" s="85"/>
      <c r="G31" s="46">
        <f>SUM(G27:G30)</f>
        <v>0</v>
      </c>
      <c r="H31" s="58"/>
    </row>
    <row r="32" spans="1:9" ht="26.25" thickTop="1" x14ac:dyDescent="0.25">
      <c r="A32" s="15">
        <v>25</v>
      </c>
      <c r="B32" s="16" t="s">
        <v>36</v>
      </c>
      <c r="C32" s="17" t="s">
        <v>76</v>
      </c>
      <c r="D32" s="65" t="s">
        <v>80</v>
      </c>
      <c r="E32" s="27">
        <v>5</v>
      </c>
      <c r="F32" s="51">
        <v>0</v>
      </c>
      <c r="G32" s="44">
        <f>E32*F32</f>
        <v>0</v>
      </c>
      <c r="H32" s="74" t="s">
        <v>97</v>
      </c>
    </row>
    <row r="33" spans="1:15" ht="15.75" thickBot="1" x14ac:dyDescent="0.3">
      <c r="A33" s="35"/>
      <c r="B33" s="36" t="s">
        <v>100</v>
      </c>
      <c r="C33" s="37">
        <v>600</v>
      </c>
      <c r="D33" s="83" t="s">
        <v>71</v>
      </c>
      <c r="E33" s="84"/>
      <c r="F33" s="85"/>
      <c r="G33" s="46">
        <f>G32</f>
        <v>0</v>
      </c>
      <c r="H33" s="75"/>
    </row>
    <row r="34" spans="1:15" ht="26.25" thickTop="1" x14ac:dyDescent="0.25">
      <c r="A34" s="15">
        <v>26</v>
      </c>
      <c r="B34" s="16" t="s">
        <v>60</v>
      </c>
      <c r="C34" s="23" t="s">
        <v>61</v>
      </c>
      <c r="D34" s="64" t="s">
        <v>81</v>
      </c>
      <c r="E34" s="27">
        <v>1</v>
      </c>
      <c r="F34" s="51">
        <v>0</v>
      </c>
      <c r="G34" s="45">
        <f>E34*F34</f>
        <v>0</v>
      </c>
      <c r="H34" s="75"/>
      <c r="I34" s="24"/>
      <c r="O34" s="67"/>
    </row>
    <row r="35" spans="1:15" ht="15.75" thickBot="1" x14ac:dyDescent="0.3">
      <c r="A35" s="35"/>
      <c r="B35" s="36" t="s">
        <v>100</v>
      </c>
      <c r="C35" s="37">
        <v>150</v>
      </c>
      <c r="D35" s="83" t="s">
        <v>71</v>
      </c>
      <c r="E35" s="84"/>
      <c r="F35" s="85"/>
      <c r="G35" s="46">
        <f>G34</f>
        <v>0</v>
      </c>
      <c r="H35" s="75"/>
    </row>
    <row r="36" spans="1:15" ht="26.25" thickTop="1" x14ac:dyDescent="0.25">
      <c r="A36" s="56">
        <v>27</v>
      </c>
      <c r="B36" s="57" t="s">
        <v>37</v>
      </c>
      <c r="C36" s="23" t="s">
        <v>58</v>
      </c>
      <c r="D36" s="64" t="s">
        <v>82</v>
      </c>
      <c r="E36" s="27">
        <v>5</v>
      </c>
      <c r="F36" s="51">
        <v>0</v>
      </c>
      <c r="G36" s="45">
        <v>0</v>
      </c>
      <c r="H36" s="100"/>
    </row>
    <row r="37" spans="1:15" ht="18.75" customHeight="1" thickBot="1" x14ac:dyDescent="0.3">
      <c r="A37" s="35"/>
      <c r="B37" s="36" t="s">
        <v>100</v>
      </c>
      <c r="C37" s="37">
        <v>950</v>
      </c>
      <c r="D37" s="83" t="s">
        <v>71</v>
      </c>
      <c r="E37" s="84"/>
      <c r="F37" s="85"/>
      <c r="G37" s="46">
        <v>0</v>
      </c>
      <c r="H37" s="58"/>
    </row>
    <row r="38" spans="1:15" ht="26.25" customHeight="1" thickTop="1" x14ac:dyDescent="0.25">
      <c r="A38" s="15">
        <v>28</v>
      </c>
      <c r="B38" s="16" t="s">
        <v>40</v>
      </c>
      <c r="C38" s="23" t="s">
        <v>54</v>
      </c>
      <c r="D38" s="64" t="s">
        <v>83</v>
      </c>
      <c r="E38" s="27">
        <v>1</v>
      </c>
      <c r="F38" s="51">
        <v>0</v>
      </c>
      <c r="G38" s="45">
        <f>E38*F38</f>
        <v>0</v>
      </c>
      <c r="H38" s="74" t="s">
        <v>98</v>
      </c>
      <c r="I38" s="24"/>
    </row>
    <row r="39" spans="1:15" ht="15.75" thickBot="1" x14ac:dyDescent="0.3">
      <c r="A39" s="35"/>
      <c r="B39" s="36" t="s">
        <v>100</v>
      </c>
      <c r="C39" s="37">
        <v>450</v>
      </c>
      <c r="D39" s="83" t="s">
        <v>71</v>
      </c>
      <c r="E39" s="84"/>
      <c r="F39" s="85"/>
      <c r="G39" s="46">
        <f>G38</f>
        <v>0</v>
      </c>
      <c r="H39" s="75"/>
    </row>
    <row r="40" spans="1:15" ht="26.25" thickTop="1" x14ac:dyDescent="0.25">
      <c r="A40" s="15">
        <v>29</v>
      </c>
      <c r="B40" s="16" t="s">
        <v>38</v>
      </c>
      <c r="C40" s="23" t="s">
        <v>57</v>
      </c>
      <c r="D40" s="65" t="s">
        <v>84</v>
      </c>
      <c r="E40" s="27">
        <v>1</v>
      </c>
      <c r="F40" s="51">
        <v>0</v>
      </c>
      <c r="G40" s="45">
        <f>E40*F40</f>
        <v>0</v>
      </c>
      <c r="H40" s="75"/>
      <c r="I40" s="26"/>
    </row>
    <row r="41" spans="1:15" ht="15.75" thickBot="1" x14ac:dyDescent="0.3">
      <c r="A41" s="35"/>
      <c r="B41" s="36" t="s">
        <v>100</v>
      </c>
      <c r="C41" s="37">
        <v>1150</v>
      </c>
      <c r="D41" s="83" t="s">
        <v>71</v>
      </c>
      <c r="E41" s="84"/>
      <c r="F41" s="85"/>
      <c r="G41" s="46">
        <f>G40</f>
        <v>0</v>
      </c>
      <c r="H41" s="75"/>
    </row>
    <row r="42" spans="1:15" ht="26.25" thickTop="1" x14ac:dyDescent="0.25">
      <c r="A42" s="15">
        <v>30</v>
      </c>
      <c r="B42" s="16" t="s">
        <v>38</v>
      </c>
      <c r="C42" s="23" t="s">
        <v>56</v>
      </c>
      <c r="D42" s="65" t="s">
        <v>85</v>
      </c>
      <c r="E42" s="27">
        <v>1</v>
      </c>
      <c r="F42" s="51">
        <v>0</v>
      </c>
      <c r="G42" s="42">
        <f>E42*F42</f>
        <v>0</v>
      </c>
      <c r="H42" s="75"/>
      <c r="I42" s="26"/>
    </row>
    <row r="43" spans="1:15" ht="15.75" thickBot="1" x14ac:dyDescent="0.3">
      <c r="A43" s="35"/>
      <c r="B43" s="36" t="s">
        <v>100</v>
      </c>
      <c r="C43" s="37">
        <v>700</v>
      </c>
      <c r="D43" s="83" t="s">
        <v>71</v>
      </c>
      <c r="E43" s="84"/>
      <c r="F43" s="85"/>
      <c r="G43" s="47">
        <f>G42</f>
        <v>0</v>
      </c>
      <c r="H43" s="75"/>
    </row>
    <row r="44" spans="1:15" ht="26.25" thickTop="1" x14ac:dyDescent="0.25">
      <c r="A44" s="15">
        <v>31</v>
      </c>
      <c r="B44" s="16" t="s">
        <v>39</v>
      </c>
      <c r="C44" s="23" t="s">
        <v>55</v>
      </c>
      <c r="D44" s="65" t="s">
        <v>86</v>
      </c>
      <c r="E44" s="27">
        <v>1</v>
      </c>
      <c r="F44" s="51">
        <v>0</v>
      </c>
      <c r="G44" s="42">
        <f>E44*F44</f>
        <v>0</v>
      </c>
      <c r="H44" s="75"/>
      <c r="I44" s="25"/>
    </row>
    <row r="45" spans="1:15" ht="15.75" thickBot="1" x14ac:dyDescent="0.3">
      <c r="A45" s="35"/>
      <c r="B45" s="36" t="s">
        <v>100</v>
      </c>
      <c r="C45" s="37">
        <v>2300</v>
      </c>
      <c r="D45" s="83" t="s">
        <v>71</v>
      </c>
      <c r="E45" s="84"/>
      <c r="F45" s="85"/>
      <c r="G45" s="46">
        <f>G44</f>
        <v>0</v>
      </c>
      <c r="H45" s="75"/>
    </row>
    <row r="46" spans="1:15" ht="26.25" thickTop="1" x14ac:dyDescent="0.25">
      <c r="A46" s="15">
        <v>32</v>
      </c>
      <c r="B46" s="16" t="s">
        <v>41</v>
      </c>
      <c r="C46" s="23" t="s">
        <v>53</v>
      </c>
      <c r="D46" s="65" t="s">
        <v>87</v>
      </c>
      <c r="E46" s="27">
        <v>1</v>
      </c>
      <c r="F46" s="51">
        <v>0</v>
      </c>
      <c r="G46" s="42">
        <f>E46*F46</f>
        <v>0</v>
      </c>
      <c r="H46" s="75"/>
      <c r="I46" s="26"/>
    </row>
    <row r="47" spans="1:15" ht="15.75" thickBot="1" x14ac:dyDescent="0.3">
      <c r="A47" s="35"/>
      <c r="B47" s="36" t="s">
        <v>100</v>
      </c>
      <c r="C47" s="37">
        <v>750</v>
      </c>
      <c r="D47" s="83" t="s">
        <v>71</v>
      </c>
      <c r="E47" s="84"/>
      <c r="F47" s="85"/>
      <c r="G47" s="46">
        <f>G46</f>
        <v>0</v>
      </c>
      <c r="H47" s="75"/>
      <c r="I47" s="26"/>
    </row>
    <row r="48" spans="1:15" ht="26.25" thickTop="1" x14ac:dyDescent="0.25">
      <c r="A48" s="15">
        <v>33</v>
      </c>
      <c r="B48" s="16" t="s">
        <v>42</v>
      </c>
      <c r="C48" s="23" t="s">
        <v>52</v>
      </c>
      <c r="D48" s="66" t="s">
        <v>88</v>
      </c>
      <c r="E48" s="38">
        <v>1</v>
      </c>
      <c r="F48" s="51">
        <v>0</v>
      </c>
      <c r="G48" s="42">
        <f>E48*F48</f>
        <v>0</v>
      </c>
      <c r="H48" s="75"/>
      <c r="I48" s="26"/>
    </row>
    <row r="49" spans="1:9" ht="15.75" thickBot="1" x14ac:dyDescent="0.3">
      <c r="A49" s="35"/>
      <c r="B49" s="36" t="s">
        <v>100</v>
      </c>
      <c r="C49" s="37">
        <v>350</v>
      </c>
      <c r="D49" s="83" t="s">
        <v>71</v>
      </c>
      <c r="E49" s="84"/>
      <c r="F49" s="85"/>
      <c r="G49" s="46">
        <f>G48</f>
        <v>0</v>
      </c>
      <c r="H49" s="75"/>
    </row>
    <row r="50" spans="1:9" ht="26.25" thickTop="1" x14ac:dyDescent="0.25">
      <c r="A50" s="15">
        <v>34</v>
      </c>
      <c r="B50" s="16" t="s">
        <v>43</v>
      </c>
      <c r="C50" s="23" t="s">
        <v>51</v>
      </c>
      <c r="D50" s="65" t="s">
        <v>89</v>
      </c>
      <c r="E50" s="27">
        <v>1</v>
      </c>
      <c r="F50" s="51">
        <v>0</v>
      </c>
      <c r="G50" s="42">
        <f>E50*F50</f>
        <v>0</v>
      </c>
      <c r="H50" s="75"/>
      <c r="I50" s="26"/>
    </row>
    <row r="51" spans="1:9" ht="15.75" thickBot="1" x14ac:dyDescent="0.3">
      <c r="A51" s="35"/>
      <c r="B51" s="36" t="s">
        <v>100</v>
      </c>
      <c r="C51" s="37">
        <v>500</v>
      </c>
      <c r="D51" s="83" t="s">
        <v>71</v>
      </c>
      <c r="E51" s="84"/>
      <c r="F51" s="85"/>
      <c r="G51" s="46">
        <f>G50</f>
        <v>0</v>
      </c>
      <c r="H51" s="75"/>
    </row>
    <row r="52" spans="1:9" ht="26.25" thickTop="1" x14ac:dyDescent="0.25">
      <c r="A52" s="15">
        <v>35</v>
      </c>
      <c r="B52" s="16" t="s">
        <v>44</v>
      </c>
      <c r="C52" s="23" t="s">
        <v>50</v>
      </c>
      <c r="D52" s="65" t="s">
        <v>90</v>
      </c>
      <c r="E52" s="27">
        <v>1</v>
      </c>
      <c r="F52" s="51">
        <v>0</v>
      </c>
      <c r="G52" s="42">
        <f>E52*F52</f>
        <v>0</v>
      </c>
      <c r="H52" s="75"/>
      <c r="I52" s="26"/>
    </row>
    <row r="53" spans="1:9" ht="15.75" thickBot="1" x14ac:dyDescent="0.3">
      <c r="A53" s="35"/>
      <c r="B53" s="36" t="s">
        <v>100</v>
      </c>
      <c r="C53" s="37">
        <v>750</v>
      </c>
      <c r="D53" s="83" t="s">
        <v>71</v>
      </c>
      <c r="E53" s="84"/>
      <c r="F53" s="85"/>
      <c r="G53" s="46">
        <f>G52</f>
        <v>0</v>
      </c>
      <c r="H53" s="75"/>
    </row>
    <row r="54" spans="1:9" ht="26.25" thickTop="1" x14ac:dyDescent="0.25">
      <c r="A54" s="15">
        <v>36</v>
      </c>
      <c r="B54" s="16" t="s">
        <v>38</v>
      </c>
      <c r="C54" s="23" t="s">
        <v>49</v>
      </c>
      <c r="D54" s="65" t="s">
        <v>91</v>
      </c>
      <c r="E54" s="27">
        <v>1</v>
      </c>
      <c r="F54" s="51">
        <v>0</v>
      </c>
      <c r="G54" s="42">
        <f>E54*F54</f>
        <v>0</v>
      </c>
      <c r="H54" s="75"/>
      <c r="I54" s="26"/>
    </row>
    <row r="55" spans="1:9" ht="15.75" thickBot="1" x14ac:dyDescent="0.3">
      <c r="A55" s="35"/>
      <c r="B55" s="36" t="s">
        <v>100</v>
      </c>
      <c r="C55" s="37">
        <v>700</v>
      </c>
      <c r="D55" s="83" t="s">
        <v>71</v>
      </c>
      <c r="E55" s="84"/>
      <c r="F55" s="85"/>
      <c r="G55" s="46">
        <f>G54</f>
        <v>0</v>
      </c>
      <c r="H55" s="75"/>
    </row>
    <row r="56" spans="1:9" ht="26.25" thickTop="1" x14ac:dyDescent="0.25">
      <c r="A56" s="15">
        <v>37</v>
      </c>
      <c r="B56" s="16" t="s">
        <v>45</v>
      </c>
      <c r="C56" s="23" t="s">
        <v>77</v>
      </c>
      <c r="D56" s="65" t="s">
        <v>92</v>
      </c>
      <c r="E56" s="27">
        <v>2</v>
      </c>
      <c r="F56" s="51">
        <v>0</v>
      </c>
      <c r="G56" s="42">
        <f>E56*F56</f>
        <v>0</v>
      </c>
      <c r="H56" s="75"/>
      <c r="I56" s="25"/>
    </row>
    <row r="57" spans="1:9" ht="15.75" thickBot="1" x14ac:dyDescent="0.3">
      <c r="A57" s="35"/>
      <c r="B57" s="36" t="s">
        <v>100</v>
      </c>
      <c r="C57" s="37">
        <v>700</v>
      </c>
      <c r="D57" s="83" t="s">
        <v>71</v>
      </c>
      <c r="E57" s="84"/>
      <c r="F57" s="85"/>
      <c r="G57" s="46">
        <f>G56</f>
        <v>0</v>
      </c>
      <c r="H57" s="75"/>
    </row>
    <row r="58" spans="1:9" ht="26.25" thickTop="1" x14ac:dyDescent="0.25">
      <c r="A58" s="20">
        <v>38</v>
      </c>
      <c r="B58" s="21" t="s">
        <v>37</v>
      </c>
      <c r="C58" s="22" t="s">
        <v>59</v>
      </c>
      <c r="D58" s="64" t="s">
        <v>93</v>
      </c>
      <c r="E58" s="27">
        <v>10</v>
      </c>
      <c r="F58" s="52">
        <v>0</v>
      </c>
      <c r="G58" s="44">
        <f>E58*F58</f>
        <v>0</v>
      </c>
      <c r="H58" s="75"/>
      <c r="I58" s="26"/>
    </row>
    <row r="59" spans="1:9" x14ac:dyDescent="0.25">
      <c r="A59" s="59"/>
      <c r="B59" s="60" t="s">
        <v>100</v>
      </c>
      <c r="C59" s="61">
        <v>1950</v>
      </c>
      <c r="D59" s="86" t="s">
        <v>71</v>
      </c>
      <c r="E59" s="87"/>
      <c r="F59" s="88"/>
      <c r="G59" s="55">
        <f>G58</f>
        <v>0</v>
      </c>
      <c r="H59" s="62"/>
    </row>
    <row r="60" spans="1:9" x14ac:dyDescent="0.25">
      <c r="A60" s="76"/>
      <c r="B60" s="77"/>
      <c r="C60" s="77"/>
      <c r="D60" s="77"/>
      <c r="E60" s="77"/>
      <c r="F60" s="77"/>
      <c r="G60" s="77"/>
      <c r="H60" s="78"/>
    </row>
    <row r="61" spans="1:9" ht="36.75" customHeight="1" x14ac:dyDescent="0.25">
      <c r="A61" s="15"/>
      <c r="B61" s="31" t="s">
        <v>99</v>
      </c>
      <c r="C61" s="19">
        <f>SUM(C26,C31,C33,C35,C37,C39,C41,C43,C45,C47,C49,C51,C53,C55,C57,C59)</f>
        <v>46000</v>
      </c>
      <c r="D61" s="80" t="s">
        <v>73</v>
      </c>
      <c r="E61" s="81"/>
      <c r="F61" s="82"/>
      <c r="G61" s="48">
        <f>SUM(G26,G31,G33,G35,G37,G39,G41,G43,G45,G47,G49,G51,G53,G55,G57,G59)</f>
        <v>0</v>
      </c>
      <c r="H61" s="63"/>
    </row>
    <row r="62" spans="1:9" ht="36.75" customHeight="1" x14ac:dyDescent="0.25"/>
    <row r="63" spans="1:9" ht="36.75" customHeight="1" x14ac:dyDescent="0.25">
      <c r="A63" s="53"/>
      <c r="B63" s="69" t="s">
        <v>74</v>
      </c>
    </row>
    <row r="64" spans="1:9" ht="36.75" customHeight="1" x14ac:dyDescent="0.25">
      <c r="A64" s="68"/>
      <c r="B64" s="5"/>
    </row>
    <row r="65" spans="1:7" ht="36.75" customHeight="1" x14ac:dyDescent="0.25">
      <c r="A65" s="68"/>
      <c r="B65" s="5"/>
    </row>
    <row r="66" spans="1:7" ht="36.75" customHeight="1" x14ac:dyDescent="0.25">
      <c r="A66" s="68"/>
      <c r="B66" s="5"/>
    </row>
    <row r="67" spans="1:7" ht="36.75" customHeight="1" x14ac:dyDescent="0.25">
      <c r="A67" s="68"/>
      <c r="B67" s="5"/>
    </row>
    <row r="68" spans="1:7" ht="36.75" customHeight="1" x14ac:dyDescent="0.25">
      <c r="E68" s="70"/>
      <c r="F68" s="71"/>
      <c r="G68" s="71"/>
    </row>
    <row r="69" spans="1:7" ht="36.75" customHeight="1" x14ac:dyDescent="0.25">
      <c r="F69" s="8"/>
    </row>
    <row r="70" spans="1:7" ht="36.75" customHeight="1" thickBot="1" x14ac:dyDescent="0.3">
      <c r="D70" s="72"/>
      <c r="E70" s="72"/>
      <c r="F70" s="73"/>
      <c r="G70" s="73"/>
    </row>
    <row r="71" spans="1:7" ht="36.75" customHeight="1" x14ac:dyDescent="0.25">
      <c r="E71" s="79" t="s">
        <v>4</v>
      </c>
      <c r="F71" s="79"/>
    </row>
    <row r="72" spans="1:7" ht="36.75" customHeight="1" x14ac:dyDescent="0.25"/>
    <row r="73" spans="1:7" ht="36.75" customHeight="1" x14ac:dyDescent="0.25"/>
    <row r="74" spans="1:7" ht="36.75" customHeight="1" x14ac:dyDescent="0.25"/>
    <row r="75" spans="1:7" ht="36.75" customHeight="1" x14ac:dyDescent="0.25"/>
    <row r="76" spans="1:7" ht="36.75" customHeight="1" x14ac:dyDescent="0.25"/>
    <row r="77" spans="1:7" ht="36.75" customHeight="1" x14ac:dyDescent="0.25"/>
    <row r="78" spans="1:7" ht="36.75" customHeight="1" x14ac:dyDescent="0.25"/>
    <row r="79" spans="1:7" ht="36.75" customHeight="1" x14ac:dyDescent="0.25"/>
    <row r="80" spans="1:7" ht="36.75" customHeight="1" x14ac:dyDescent="0.25"/>
  </sheetData>
  <mergeCells count="27">
    <mergeCell ref="D37:F37"/>
    <mergeCell ref="D35:F35"/>
    <mergeCell ref="D27:D30"/>
    <mergeCell ref="G1:I2"/>
    <mergeCell ref="D6:D25"/>
    <mergeCell ref="D26:F26"/>
    <mergeCell ref="D31:F31"/>
    <mergeCell ref="A4:H4"/>
    <mergeCell ref="H6:H25"/>
    <mergeCell ref="H27:H30"/>
    <mergeCell ref="H32:H36"/>
    <mergeCell ref="H38:H58"/>
    <mergeCell ref="A60:H60"/>
    <mergeCell ref="E71:F71"/>
    <mergeCell ref="D61:F61"/>
    <mergeCell ref="D33:F33"/>
    <mergeCell ref="D59:F59"/>
    <mergeCell ref="D41:F41"/>
    <mergeCell ref="D43:F43"/>
    <mergeCell ref="D45:F45"/>
    <mergeCell ref="D39:F39"/>
    <mergeCell ref="D47:F47"/>
    <mergeCell ref="D49:F49"/>
    <mergeCell ref="D51:F51"/>
    <mergeCell ref="D53:F53"/>
    <mergeCell ref="D55:F55"/>
    <mergeCell ref="D57:F57"/>
  </mergeCells>
  <pageMargins left="0.11811023622047245" right="0.11811023622047245" top="0.19685039370078741" bottom="0.19685039370078741" header="0.31496062992125984" footer="0.31496062992125984"/>
  <pageSetup paperSize="9" scale="5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Server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Weinhold</dc:creator>
  <cp:lastModifiedBy>K. Nováková</cp:lastModifiedBy>
  <cp:lastPrinted>2019-11-22T09:17:53Z</cp:lastPrinted>
  <dcterms:created xsi:type="dcterms:W3CDTF">2018-05-21T11:46:33Z</dcterms:created>
  <dcterms:modified xsi:type="dcterms:W3CDTF">2019-11-27T08:38:29Z</dcterms:modified>
</cp:coreProperties>
</file>