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1835" activeTab="0"/>
  </bookViews>
  <sheets>
    <sheet name="Techn. specifikace" sheetId="3" r:id="rId1"/>
  </sheets>
  <definedNames/>
  <calcPr calcId="152511"/>
</workbook>
</file>

<file path=xl/sharedStrings.xml><?xml version="1.0" encoding="utf-8"?>
<sst xmlns="http://schemas.openxmlformats.org/spreadsheetml/2006/main" count="77" uniqueCount="46">
  <si>
    <t>Dopravné, balné, pojistné</t>
  </si>
  <si>
    <t>počet kusů</t>
  </si>
  <si>
    <t>Celková cena bez DPH</t>
  </si>
  <si>
    <t>Celková cena s DPH</t>
  </si>
  <si>
    <t>Jednotková cena bez DPH v Kč</t>
  </si>
  <si>
    <t>Celková cena za položku (bez DPH) v Kč</t>
  </si>
  <si>
    <t>VYHOVUJE  / NEVYHOVUJE</t>
  </si>
  <si>
    <t xml:space="preserve">Technický popis </t>
  </si>
  <si>
    <t>Předpokládaná cena - jednotková (bez DPH) v Kč</t>
  </si>
  <si>
    <t>Předpokládaná cena - celkem (bez DPH) v Kč</t>
  </si>
  <si>
    <t>Předpokládaná cena - celkem (s DPH) v Kč</t>
  </si>
  <si>
    <t>jednotky</t>
  </si>
  <si>
    <t>kusy</t>
  </si>
  <si>
    <t>HV angle valve, series 264, DN 25 ISO-KF with manual actuator, removable handwheel, body: aluminium</t>
  </si>
  <si>
    <t>HV angle valve, series 264, DN 25 ISO-KF, with pneumatic actuator, single acting, with position indicator, with solenoid valve 24 V DC, body: aluminium</t>
  </si>
  <si>
    <t>Corrugated Hose, DN 25 ISO-KF, ss, flexible, l = 1000 mm</t>
  </si>
  <si>
    <t>Corrugated Hose, DN 25 ISO-KF, ss, stif, l = 1000 mm</t>
  </si>
  <si>
    <t>Clamping Ring, DN 10/16 ISO-KF, aluminium</t>
  </si>
  <si>
    <t>Clamping Ring, DN 20/25 ISO-KF, aluminium</t>
  </si>
  <si>
    <t>Clamping Ring, DN 40 ISO-KF, aluminium</t>
  </si>
  <si>
    <t>Centering Ring, DN 16 ISO-KF Aluminum EN, AW-6061/O-Ring NBR</t>
  </si>
  <si>
    <t>Centering Ring, DN 25 ISO-KF Aluminum EN, AW-6061/O-Ring NBR</t>
  </si>
  <si>
    <t>Centering Ring, DN 40 ISO-KF Aluminum EN, AW-6061/O-Ring NBR</t>
  </si>
  <si>
    <t>Blank Flange, DN 16 ISO-KF Aluminum EN AW-6082/3.2315</t>
  </si>
  <si>
    <t>Blank Flange, DN 25 ISO-KF Aluminum EN AW-6082/3.2315</t>
  </si>
  <si>
    <t>Blank Flange, DN 40 ISO-KF Aluminum EN AW-6082/3.2315</t>
  </si>
  <si>
    <t>Straight Reducer, DN 25/16 ISO-KF, all = 40 mm</t>
  </si>
  <si>
    <t>Straight Reducer, DN 40/16 ISO-KF, all = 40 mm</t>
  </si>
  <si>
    <t>Straight Reducer, DN 40/25 ISO-KF, all = 40 mm</t>
  </si>
  <si>
    <t>4-Way Cross, DN 16 ISO-KF, aluminium</t>
  </si>
  <si>
    <t>4-Way Cross, DN 25 ISO-KF, aluminium</t>
  </si>
  <si>
    <t>4-Way Cross, DN 40 ISO-KF, aluminium</t>
  </si>
  <si>
    <t>Spring Bellows, DN 100 ISO-K, ss, l = 130 mm</t>
  </si>
  <si>
    <t>Spring Bellows, DN 100 ISO-K, ss, l = 150 mm</t>
  </si>
  <si>
    <r>
      <t>Položka</t>
    </r>
    <r>
      <rPr>
        <b/>
        <sz val="14"/>
        <rFont val="Arial"/>
        <family val="2"/>
      </rPr>
      <t>*</t>
    </r>
  </si>
  <si>
    <t xml:space="preserve">Spring Bellows, DN 63 ISO-K, ss, l = 250 mm </t>
  </si>
  <si>
    <r>
      <t>Spring Bellows, DN 63 ISO-K, ss, l = 130 mm</t>
    </r>
    <r>
      <rPr>
        <sz val="10"/>
        <color rgb="FFFF0000"/>
        <rFont val="Arial"/>
        <family val="2"/>
      </rPr>
      <t xml:space="preserve"> </t>
    </r>
  </si>
  <si>
    <t>Centering Ring with Outer Ring, DN 63 ISO-K, aluminium</t>
  </si>
  <si>
    <t>Claw Clamp, DN 10 -50 ISO-KF, stain. Steel</t>
  </si>
  <si>
    <t>Double Clamp, DN 63 -250 ISO-K, stain. Steel</t>
  </si>
  <si>
    <t>Claw Clamp, DN 63 -250 ISO-K, stain. Steel</t>
  </si>
  <si>
    <r>
      <t>Dow Corning high vacuum silicon grease -40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 +150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2"/>
      </rPr>
      <t>C</t>
    </r>
  </si>
  <si>
    <t>4-Way Cross, DN 63 ISO-KF, stain. Steel</t>
  </si>
  <si>
    <t>Straight Reducer, DN 60/40 ISO-K--ISO-KF, stain. Steel</t>
  </si>
  <si>
    <t>Dodávka vakuových materiálů  pro ÚJF (CANAM - LM)</t>
  </si>
  <si>
    <r>
      <t>Connection Cable from TCP 350 to HiPace, M8  -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3m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</si>
</sst>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General"/>
    <numFmt numFmtId="165" formatCode="#,##0.00&quot; &quot;[$Kč-405];[Red]&quot;-&quot;#,##0.00&quot; &quot;[$Kč-405]"/>
    <numFmt numFmtId="166" formatCode="_-* #,##0.00\ [$Kč-405]_-;\-* #,##0.00\ [$Kč-405]_-;_-* &quot;-&quot;??\ [$Kč-405]_-;_-@_-"/>
    <numFmt numFmtId="167" formatCode="#,##0.00\ &quot;Kč&quot;"/>
  </numFmts>
  <fonts count="38">
    <font>
      <sz val="11"/>
      <color rgb="FF00000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 val="single"/>
      <sz val="11"/>
      <color rgb="FF0563C1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rgb="FF0563C1"/>
      <name val="Arial"/>
      <family val="2"/>
    </font>
    <font>
      <b/>
      <i/>
      <u val="single"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Arial CE"/>
      <family val="2"/>
    </font>
    <font>
      <i/>
      <sz val="11"/>
      <name val="Arial"/>
      <family val="2"/>
    </font>
    <font>
      <b/>
      <sz val="11"/>
      <name val="Arial"/>
      <family val="2"/>
    </font>
    <font>
      <sz val="11"/>
      <color rgb="FF0070C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Arial"/>
      <family val="2"/>
    </font>
    <font>
      <vertAlign val="superscript"/>
      <sz val="10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ouble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Border="0" applyProtection="0">
      <alignment/>
    </xf>
    <xf numFmtId="164" fontId="4" fillId="0" borderId="0" applyBorder="0" applyProtection="0">
      <alignment/>
    </xf>
    <xf numFmtId="0" fontId="5" fillId="0" borderId="0" applyNumberFormat="0" applyBorder="0" applyProtection="0">
      <alignment horizontal="center"/>
    </xf>
    <xf numFmtId="0" fontId="5" fillId="0" borderId="0" applyNumberFormat="0" applyBorder="0" applyProtection="0">
      <alignment horizontal="center" textRotation="90"/>
    </xf>
    <xf numFmtId="0" fontId="6" fillId="0" borderId="0" applyNumberFormat="0" applyFill="0" applyBorder="0" applyAlignment="0" applyProtection="0"/>
    <xf numFmtId="164" fontId="4" fillId="0" borderId="0" applyBorder="0" applyProtection="0">
      <alignment/>
    </xf>
    <xf numFmtId="0" fontId="7" fillId="0" borderId="0" applyNumberFormat="0" applyBorder="0" applyProtection="0">
      <alignment/>
    </xf>
    <xf numFmtId="165" fontId="7" fillId="0" borderId="0" applyBorder="0" applyProtection="0">
      <alignment/>
    </xf>
    <xf numFmtId="0" fontId="8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3" fillId="0" borderId="1" applyNumberFormat="0" applyFill="0" applyAlignment="0" applyProtection="0"/>
    <xf numFmtId="0" fontId="24" fillId="20" borderId="0" applyNumberFormat="0" applyBorder="0" applyAlignment="0" applyProtection="0"/>
    <xf numFmtId="0" fontId="30" fillId="21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1" fillId="23" borderId="6" applyNumberFormat="0" applyFont="0" applyAlignment="0" applyProtection="0"/>
    <xf numFmtId="0" fontId="29" fillId="0" borderId="7" applyNumberFormat="0" applyFill="0" applyAlignment="0" applyProtection="0"/>
    <xf numFmtId="0" fontId="23" fillId="24" borderId="0" applyNumberFormat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26" fillId="25" borderId="8" applyNumberFormat="0" applyAlignment="0" applyProtection="0"/>
    <xf numFmtId="0" fontId="28" fillId="26" borderId="8" applyNumberFormat="0" applyAlignment="0" applyProtection="0"/>
    <xf numFmtId="0" fontId="27" fillId="26" borderId="9" applyNumberFormat="0" applyAlignment="0" applyProtection="0"/>
    <xf numFmtId="0" fontId="3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5">
    <xf numFmtId="0" fontId="0" fillId="0" borderId="0" xfId="0"/>
    <xf numFmtId="164" fontId="10" fillId="0" borderId="0" xfId="22" applyFont="1" applyFill="1" applyAlignment="1">
      <alignment horizontal="center" vertical="top"/>
    </xf>
    <xf numFmtId="164" fontId="10" fillId="0" borderId="0" xfId="22" applyFont="1" applyFill="1" applyAlignment="1">
      <alignment vertical="top"/>
    </xf>
    <xf numFmtId="164" fontId="1" fillId="0" borderId="0" xfId="22" applyFont="1" applyFill="1" applyAlignment="1">
      <alignment vertical="top"/>
    </xf>
    <xf numFmtId="164" fontId="10" fillId="0" borderId="0" xfId="22" applyFont="1" applyFill="1" applyBorder="1" applyAlignment="1">
      <alignment vertical="top"/>
    </xf>
    <xf numFmtId="0" fontId="10" fillId="0" borderId="0" xfId="0" applyFont="1" applyAlignment="1">
      <alignment vertical="top"/>
    </xf>
    <xf numFmtId="164" fontId="12" fillId="0" borderId="0" xfId="22" applyFont="1" applyFill="1" applyAlignment="1">
      <alignment vertical="top"/>
    </xf>
    <xf numFmtId="0" fontId="10" fillId="0" borderId="0" xfId="0" applyFont="1" applyBorder="1" applyAlignment="1">
      <alignment vertical="top"/>
    </xf>
    <xf numFmtId="164" fontId="14" fillId="0" borderId="0" xfId="22" applyFont="1" applyFill="1" applyAlignment="1">
      <alignment horizontal="left" vertical="top"/>
    </xf>
    <xf numFmtId="164" fontId="10" fillId="0" borderId="0" xfId="22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166" fontId="10" fillId="0" borderId="0" xfId="22" applyNumberFormat="1" applyFont="1" applyFill="1" applyBorder="1" applyAlignment="1">
      <alignment vertical="top"/>
    </xf>
    <xf numFmtId="0" fontId="14" fillId="0" borderId="0" xfId="0" applyFont="1" applyBorder="1" applyAlignment="1">
      <alignment horizontal="left" vertical="top"/>
    </xf>
    <xf numFmtId="0" fontId="10" fillId="0" borderId="0" xfId="0" applyFont="1" applyBorder="1" applyAlignment="1">
      <alignment horizontal="center" vertical="top"/>
    </xf>
    <xf numFmtId="166" fontId="10" fillId="15" borderId="10" xfId="20" applyNumberFormat="1" applyFont="1" applyFill="1" applyBorder="1" applyAlignment="1">
      <alignment vertical="top"/>
    </xf>
    <xf numFmtId="166" fontId="10" fillId="33" borderId="11" xfId="20" applyNumberFormat="1" applyFont="1" applyFill="1" applyBorder="1" applyAlignment="1">
      <alignment vertical="top"/>
    </xf>
    <xf numFmtId="0" fontId="14" fillId="3" borderId="12" xfId="0" applyFont="1" applyFill="1" applyBorder="1" applyAlignment="1">
      <alignment horizontal="left" vertical="top"/>
    </xf>
    <xf numFmtId="0" fontId="10" fillId="3" borderId="12" xfId="0" applyFont="1" applyFill="1" applyBorder="1" applyAlignment="1">
      <alignment horizontal="center" vertical="top"/>
    </xf>
    <xf numFmtId="164" fontId="14" fillId="3" borderId="13" xfId="22" applyFont="1" applyFill="1" applyBorder="1" applyAlignment="1">
      <alignment horizontal="left" vertical="top"/>
    </xf>
    <xf numFmtId="164" fontId="10" fillId="3" borderId="13" xfId="22" applyFont="1" applyFill="1" applyBorder="1" applyAlignment="1">
      <alignment horizontal="center" vertical="top"/>
    </xf>
    <xf numFmtId="0" fontId="10" fillId="0" borderId="0" xfId="0" applyFont="1" applyAlignment="1">
      <alignment horizontal="center" vertical="center"/>
    </xf>
    <xf numFmtId="164" fontId="13" fillId="17" borderId="14" xfId="22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vertical="top"/>
    </xf>
    <xf numFmtId="164" fontId="16" fillId="3" borderId="16" xfId="22" applyFont="1" applyFill="1" applyBorder="1" applyAlignment="1">
      <alignment vertical="top"/>
    </xf>
    <xf numFmtId="167" fontId="16" fillId="15" borderId="10" xfId="20" applyNumberFormat="1" applyFont="1" applyFill="1" applyBorder="1" applyAlignment="1">
      <alignment vertical="top"/>
    </xf>
    <xf numFmtId="167" fontId="16" fillId="33" borderId="11" xfId="20" applyNumberFormat="1" applyFont="1" applyFill="1" applyBorder="1" applyAlignment="1">
      <alignment vertical="top"/>
    </xf>
    <xf numFmtId="164" fontId="17" fillId="0" borderId="0" xfId="22" applyFont="1" applyFill="1" applyAlignment="1">
      <alignment horizontal="center" vertical="top"/>
    </xf>
    <xf numFmtId="0" fontId="0" fillId="0" borderId="0" xfId="0" applyAlignment="1">
      <alignment horizontal="center" vertical="center"/>
    </xf>
    <xf numFmtId="164" fontId="13" fillId="17" borderId="17" xfId="22" applyFont="1" applyFill="1" applyBorder="1" applyAlignment="1">
      <alignment horizontal="center" vertical="center" wrapText="1"/>
    </xf>
    <xf numFmtId="167" fontId="10" fillId="0" borderId="18" xfId="0" applyNumberFormat="1" applyFont="1" applyBorder="1" applyAlignment="1" applyProtection="1">
      <alignment horizontal="right" vertical="center"/>
      <protection locked="0"/>
    </xf>
    <xf numFmtId="166" fontId="10" fillId="0" borderId="18" xfId="22" applyNumberFormat="1" applyFont="1" applyFill="1" applyBorder="1" applyAlignment="1">
      <alignment vertical="top"/>
    </xf>
    <xf numFmtId="164" fontId="10" fillId="0" borderId="0" xfId="22" applyFont="1" applyFill="1" applyAlignment="1" applyProtection="1">
      <alignment horizontal="center" vertical="center"/>
      <protection hidden="1"/>
    </xf>
    <xf numFmtId="167" fontId="10" fillId="0" borderId="0" xfId="22" applyNumberFormat="1" applyFont="1" applyFill="1" applyAlignment="1" applyProtection="1">
      <alignment vertical="center"/>
      <protection locked="0"/>
    </xf>
    <xf numFmtId="166" fontId="10" fillId="0" borderId="0" xfId="22" applyNumberFormat="1" applyFont="1" applyFill="1" applyAlignment="1">
      <alignment vertical="center"/>
    </xf>
    <xf numFmtId="164" fontId="15" fillId="17" borderId="19" xfId="22" applyFont="1" applyFill="1" applyBorder="1" applyAlignment="1">
      <alignment horizontal="center" vertical="center" wrapText="1"/>
    </xf>
    <xf numFmtId="164" fontId="1" fillId="34" borderId="0" xfId="22" applyFont="1" applyFill="1" applyAlignment="1">
      <alignment vertical="top"/>
    </xf>
    <xf numFmtId="164" fontId="1" fillId="35" borderId="0" xfId="22" applyFont="1" applyFill="1" applyAlignment="1">
      <alignment vertical="top" wrapText="1"/>
    </xf>
    <xf numFmtId="164" fontId="1" fillId="2" borderId="0" xfId="22" applyFont="1" applyFill="1" applyAlignment="1">
      <alignment vertical="top" wrapText="1"/>
    </xf>
    <xf numFmtId="164" fontId="1" fillId="2" borderId="0" xfId="22" applyFont="1" applyFill="1" applyAlignment="1">
      <alignment vertical="top"/>
    </xf>
    <xf numFmtId="164" fontId="1" fillId="35" borderId="0" xfId="22" applyFont="1" applyFill="1" applyAlignment="1">
      <alignment vertical="top"/>
    </xf>
    <xf numFmtId="164" fontId="1" fillId="34" borderId="0" xfId="22" applyFont="1" applyFill="1" applyAlignment="1">
      <alignment vertical="top" wrapText="1"/>
    </xf>
    <xf numFmtId="164" fontId="1" fillId="34" borderId="0" xfId="22" applyFont="1" applyFill="1" applyBorder="1" applyAlignment="1">
      <alignment vertical="top"/>
    </xf>
    <xf numFmtId="0" fontId="10" fillId="0" borderId="18" xfId="0" applyFont="1" applyBorder="1" applyAlignment="1">
      <alignment vertical="top"/>
    </xf>
    <xf numFmtId="0" fontId="14" fillId="0" borderId="18" xfId="0" applyFont="1" applyBorder="1" applyAlignment="1">
      <alignment horizontal="left" vertical="top"/>
    </xf>
    <xf numFmtId="0" fontId="10" fillId="0" borderId="18" xfId="0" applyFont="1" applyBorder="1" applyAlignment="1">
      <alignment horizontal="center" vertical="top"/>
    </xf>
    <xf numFmtId="167" fontId="10" fillId="0" borderId="18" xfId="22" applyNumberFormat="1" applyFont="1" applyFill="1" applyBorder="1" applyAlignment="1" applyProtection="1">
      <alignment vertical="center"/>
      <protection locked="0"/>
    </xf>
    <xf numFmtId="166" fontId="10" fillId="0" borderId="18" xfId="22" applyNumberFormat="1" applyFont="1" applyFill="1" applyBorder="1" applyAlignment="1">
      <alignment vertical="center"/>
    </xf>
    <xf numFmtId="164" fontId="1" fillId="34" borderId="0" xfId="22" applyFont="1" applyFill="1" applyBorder="1" applyAlignment="1">
      <alignment vertical="top" wrapText="1"/>
    </xf>
    <xf numFmtId="0" fontId="0" fillId="0" borderId="0" xfId="0" applyBorder="1" applyAlignment="1">
      <alignment horizontal="center" vertical="center"/>
    </xf>
    <xf numFmtId="167" fontId="10" fillId="0" borderId="0" xfId="22" applyNumberFormat="1" applyFont="1" applyFill="1" applyBorder="1" applyAlignment="1" applyProtection="1">
      <alignment vertical="center"/>
      <protection locked="0"/>
    </xf>
    <xf numFmtId="164" fontId="10" fillId="0" borderId="0" xfId="22" applyFont="1" applyFill="1" applyBorder="1" applyAlignment="1" applyProtection="1">
      <alignment horizontal="center" vertical="center"/>
      <protection hidden="1"/>
    </xf>
    <xf numFmtId="166" fontId="10" fillId="0" borderId="0" xfId="22" applyNumberFormat="1" applyFont="1" applyFill="1" applyBorder="1" applyAlignment="1">
      <alignment vertical="center"/>
    </xf>
    <xf numFmtId="44" fontId="0" fillId="0" borderId="0" xfId="0" applyNumberFormat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164" fontId="10" fillId="0" borderId="18" xfId="22" applyFont="1" applyFill="1" applyBorder="1" applyAlignment="1" applyProtection="1">
      <alignment horizontal="center" vertical="center"/>
      <protection hidden="1"/>
    </xf>
    <xf numFmtId="49" fontId="1" fillId="0" borderId="0" xfId="62" applyNumberFormat="1" applyFont="1">
      <alignment/>
      <protection/>
    </xf>
    <xf numFmtId="167" fontId="10" fillId="0" borderId="0" xfId="22" applyNumberFormat="1" applyFont="1" applyFill="1" applyAlignment="1">
      <alignment vertical="top"/>
    </xf>
    <xf numFmtId="164" fontId="37" fillId="0" borderId="0" xfId="22" applyFont="1" applyFill="1" applyAlignment="1">
      <alignment vertical="top"/>
    </xf>
    <xf numFmtId="44" fontId="10" fillId="0" borderId="0" xfId="0" applyNumberFormat="1" applyFont="1" applyAlignment="1">
      <alignment horizontal="center" vertical="center"/>
    </xf>
    <xf numFmtId="44" fontId="0" fillId="0" borderId="0" xfId="0" applyNumberFormat="1" applyFill="1" applyAlignment="1">
      <alignment horizontal="center" vertical="center"/>
    </xf>
    <xf numFmtId="0" fontId="13" fillId="3" borderId="15" xfId="0" applyFont="1" applyFill="1" applyBorder="1" applyAlignment="1">
      <alignment horizontal="center" vertical="top"/>
    </xf>
    <xf numFmtId="0" fontId="13" fillId="3" borderId="20" xfId="0" applyFont="1" applyFill="1" applyBorder="1" applyAlignment="1">
      <alignment horizontal="center" vertical="top"/>
    </xf>
    <xf numFmtId="164" fontId="13" fillId="3" borderId="16" xfId="22" applyFont="1" applyFill="1" applyBorder="1" applyAlignment="1">
      <alignment horizontal="center" vertical="top"/>
    </xf>
    <xf numFmtId="164" fontId="13" fillId="3" borderId="21" xfId="22" applyFont="1" applyFill="1" applyBorder="1" applyAlignment="1">
      <alignment horizontal="center" vertical="top"/>
    </xf>
    <xf numFmtId="164" fontId="17" fillId="0" borderId="0" xfId="22" applyFont="1" applyFill="1" applyAlignment="1">
      <alignment horizontal="center" vertical="top"/>
    </xf>
  </cellXfs>
  <cellStyles count="6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Excel Built-in Hyperlink" xfId="21"/>
    <cellStyle name="Excel Built-in Normal" xfId="22"/>
    <cellStyle name="Heading" xfId="23"/>
    <cellStyle name="Heading1" xfId="24"/>
    <cellStyle name="Hypertextový odkaz" xfId="25"/>
    <cellStyle name="Normální 2" xfId="26"/>
    <cellStyle name="Result" xfId="27"/>
    <cellStyle name="Result2" xfId="28"/>
    <cellStyle name="Normální 3" xfId="29"/>
    <cellStyle name="Excel Built-in Normální 2" xfId="30"/>
    <cellStyle name="Excel Built-in normální_Optomechanika" xfId="31"/>
    <cellStyle name="20 % – Zvýraznění1" xfId="32"/>
    <cellStyle name="20 % – Zvýraznění2" xfId="33"/>
    <cellStyle name="20 % – Zvýraznění3" xfId="34"/>
    <cellStyle name="20 % – Zvýraznění4" xfId="35"/>
    <cellStyle name="20 % – Zvýraznění5" xfId="36"/>
    <cellStyle name="20 % – Zvýraznění6" xfId="37"/>
    <cellStyle name="40 % – Zvýraznění1" xfId="38"/>
    <cellStyle name="40 % – Zvýraznění2" xfId="39"/>
    <cellStyle name="40 % – Zvýraznění3" xfId="40"/>
    <cellStyle name="40 % – Zvýraznění4" xfId="41"/>
    <cellStyle name="40 % – Zvýraznění5" xfId="42"/>
    <cellStyle name="40 % – Zvýraznění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Celkem" xfId="50"/>
    <cellStyle name="Chybně" xfId="51"/>
    <cellStyle name="Kontrolní buňka" xfId="52"/>
    <cellStyle name="Nadpis 1" xfId="53"/>
    <cellStyle name="Nadpis 2" xfId="54"/>
    <cellStyle name="Nadpis 3" xfId="55"/>
    <cellStyle name="Nadpis 4" xfId="56"/>
    <cellStyle name="Název" xfId="57"/>
    <cellStyle name="Neutrální" xfId="58"/>
    <cellStyle name="Poznámka" xfId="59"/>
    <cellStyle name="Propojená buňka" xfId="60"/>
    <cellStyle name="Správně" xfId="61"/>
    <cellStyle name="Standard 2" xfId="62"/>
    <cellStyle name="Text upozornění" xfId="63"/>
    <cellStyle name="Vstup" xfId="64"/>
    <cellStyle name="Výpočet" xfId="65"/>
    <cellStyle name="Výstup" xfId="66"/>
    <cellStyle name="Vysvětlující text" xfId="67"/>
    <cellStyle name="Zvýraznění 1" xfId="68"/>
    <cellStyle name="Zvýraznění 2" xfId="69"/>
    <cellStyle name="Zvýraznění 3" xfId="70"/>
    <cellStyle name="Zvýraznění 4" xfId="71"/>
    <cellStyle name="Zvýraznění 5" xfId="72"/>
    <cellStyle name="Zvýraznění 6" xfId="73"/>
  </cellStyles>
  <dxfs count="2">
    <dxf>
      <fill>
        <patternFill>
          <bgColor rgb="FF92D050"/>
        </patternFill>
      </fill>
      <border/>
    </dxf>
    <dxf>
      <fill>
        <patternFill>
          <bgColor theme="5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standa.lt/images/spc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26</xdr:row>
      <xdr:rowOff>0</xdr:rowOff>
    </xdr:from>
    <xdr:ext cx="47625" cy="9525"/>
    <xdr:pic>
      <xdr:nvPicPr>
        <xdr:cNvPr id="2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685800" y="5391150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0</xdr:colOff>
      <xdr:row>25</xdr:row>
      <xdr:rowOff>0</xdr:rowOff>
    </xdr:from>
    <xdr:ext cx="47625" cy="9525"/>
    <xdr:pic>
      <xdr:nvPicPr>
        <xdr:cNvPr id="3" name="http://www.standa.lt/images/spc.gif"/>
        <xdr:cNvPicPr preferRelativeResize="1">
          <a:picLocks noChangeAspect="1"/>
        </xdr:cNvPicPr>
      </xdr:nvPicPr>
      <xdr:blipFill>
        <a:blip r:link="rId1">
          <a:lum/>
          <a:alphaModFix/>
        </a:blip>
        <a:stretch>
          <a:fillRect/>
        </a:stretch>
      </xdr:blipFill>
      <xdr:spPr>
        <a:xfrm>
          <a:off x="685800" y="5210175"/>
          <a:ext cx="47625" cy="9525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39"/>
  <sheetViews>
    <sheetView showGridLines="0" tabSelected="1" zoomScale="85" zoomScaleNormal="85" workbookViewId="0" topLeftCell="A4">
      <selection activeCell="J31" sqref="J31"/>
    </sheetView>
  </sheetViews>
  <sheetFormatPr defaultColWidth="9.00390625" defaultRowHeight="14.25"/>
  <cols>
    <col min="1" max="1" width="9.00390625" style="5" customWidth="1"/>
    <col min="2" max="2" width="103.625" style="3" customWidth="1"/>
    <col min="3" max="3" width="10.875" style="8" customWidth="1"/>
    <col min="4" max="4" width="7.25390625" style="1" customWidth="1"/>
    <col min="5" max="5" width="15.00390625" style="1" customWidth="1"/>
    <col min="6" max="6" width="16.25390625" style="1" customWidth="1"/>
    <col min="7" max="7" width="20.50390625" style="1" customWidth="1"/>
    <col min="8" max="8" width="21.25390625" style="2" customWidth="1"/>
    <col min="9" max="9" width="17.375" style="2" customWidth="1"/>
    <col min="10" max="10" width="20.625" style="2" customWidth="1"/>
    <col min="11" max="1024" width="8.125" style="2" customWidth="1"/>
    <col min="1025" max="1025" width="9.00390625" style="5" customWidth="1"/>
    <col min="1026" max="16384" width="9.00390625" style="5" customWidth="1"/>
  </cols>
  <sheetData>
    <row r="1" spans="2:3" ht="20.25">
      <c r="B1" s="64" t="s">
        <v>44</v>
      </c>
      <c r="C1" s="26"/>
    </row>
    <row r="2" spans="2:3" ht="20.25">
      <c r="B2" s="64"/>
      <c r="C2" s="26"/>
    </row>
    <row r="4" spans="1:1024" s="10" customFormat="1" ht="45">
      <c r="A4" s="21" t="s">
        <v>34</v>
      </c>
      <c r="B4" s="34" t="s">
        <v>7</v>
      </c>
      <c r="C4" s="28" t="s">
        <v>11</v>
      </c>
      <c r="D4" s="21" t="s">
        <v>1</v>
      </c>
      <c r="E4" s="21" t="s">
        <v>4</v>
      </c>
      <c r="F4" s="21" t="s">
        <v>5</v>
      </c>
      <c r="G4" s="21" t="s">
        <v>6</v>
      </c>
      <c r="H4" s="21" t="s">
        <v>8</v>
      </c>
      <c r="I4" s="21" t="s">
        <v>9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  <c r="PV4" s="9"/>
      <c r="PW4" s="9"/>
      <c r="PX4" s="9"/>
      <c r="PY4" s="9"/>
      <c r="PZ4" s="9"/>
      <c r="QA4" s="9"/>
      <c r="QB4" s="9"/>
      <c r="QC4" s="9"/>
      <c r="QD4" s="9"/>
      <c r="QE4" s="9"/>
      <c r="QF4" s="9"/>
      <c r="QG4" s="9"/>
      <c r="QH4" s="9"/>
      <c r="QI4" s="9"/>
      <c r="QJ4" s="9"/>
      <c r="QK4" s="9"/>
      <c r="QL4" s="9"/>
      <c r="QM4" s="9"/>
      <c r="QN4" s="9"/>
      <c r="QO4" s="9"/>
      <c r="QP4" s="9"/>
      <c r="QQ4" s="9"/>
      <c r="QR4" s="9"/>
      <c r="QS4" s="9"/>
      <c r="QT4" s="9"/>
      <c r="QU4" s="9"/>
      <c r="QV4" s="9"/>
      <c r="QW4" s="9"/>
      <c r="QX4" s="9"/>
      <c r="QY4" s="9"/>
      <c r="QZ4" s="9"/>
      <c r="RA4" s="9"/>
      <c r="RB4" s="9"/>
      <c r="RC4" s="9"/>
      <c r="RD4" s="9"/>
      <c r="RE4" s="9"/>
      <c r="RF4" s="9"/>
      <c r="RG4" s="9"/>
      <c r="RH4" s="9"/>
      <c r="RI4" s="9"/>
      <c r="RJ4" s="9"/>
      <c r="RK4" s="9"/>
      <c r="RL4" s="9"/>
      <c r="RM4" s="9"/>
      <c r="RN4" s="9"/>
      <c r="RO4" s="9"/>
      <c r="RP4" s="9"/>
      <c r="RQ4" s="9"/>
      <c r="RR4" s="9"/>
      <c r="RS4" s="9"/>
      <c r="RT4" s="9"/>
      <c r="RU4" s="9"/>
      <c r="RV4" s="9"/>
      <c r="RW4" s="9"/>
      <c r="RX4" s="9"/>
      <c r="RY4" s="9"/>
      <c r="RZ4" s="9"/>
      <c r="SA4" s="9"/>
      <c r="SB4" s="9"/>
      <c r="SC4" s="9"/>
      <c r="SD4" s="9"/>
      <c r="SE4" s="9"/>
      <c r="SF4" s="9"/>
      <c r="SG4" s="9"/>
      <c r="SH4" s="9"/>
      <c r="SI4" s="9"/>
      <c r="SJ4" s="9"/>
      <c r="SK4" s="9"/>
      <c r="SL4" s="9"/>
      <c r="SM4" s="9"/>
      <c r="SN4" s="9"/>
      <c r="SO4" s="9"/>
      <c r="SP4" s="9"/>
      <c r="SQ4" s="9"/>
      <c r="SR4" s="9"/>
      <c r="SS4" s="9"/>
      <c r="ST4" s="9"/>
      <c r="SU4" s="9"/>
      <c r="SV4" s="9"/>
      <c r="SW4" s="9"/>
      <c r="SX4" s="9"/>
      <c r="SY4" s="9"/>
      <c r="SZ4" s="9"/>
      <c r="TA4" s="9"/>
      <c r="TB4" s="9"/>
      <c r="TC4" s="9"/>
      <c r="TD4" s="9"/>
      <c r="TE4" s="9"/>
      <c r="TF4" s="9"/>
      <c r="TG4" s="9"/>
      <c r="TH4" s="9"/>
      <c r="TI4" s="9"/>
      <c r="TJ4" s="9"/>
      <c r="TK4" s="9"/>
      <c r="TL4" s="9"/>
      <c r="TM4" s="9"/>
      <c r="TN4" s="9"/>
      <c r="TO4" s="9"/>
      <c r="TP4" s="9"/>
      <c r="TQ4" s="9"/>
      <c r="TR4" s="9"/>
      <c r="TS4" s="9"/>
      <c r="TT4" s="9"/>
      <c r="TU4" s="9"/>
      <c r="TV4" s="9"/>
      <c r="TW4" s="9"/>
      <c r="TX4" s="9"/>
      <c r="TY4" s="9"/>
      <c r="TZ4" s="9"/>
      <c r="UA4" s="9"/>
      <c r="UB4" s="9"/>
      <c r="UC4" s="9"/>
      <c r="UD4" s="9"/>
      <c r="UE4" s="9"/>
      <c r="UF4" s="9"/>
      <c r="UG4" s="9"/>
      <c r="UH4" s="9"/>
      <c r="UI4" s="9"/>
      <c r="UJ4" s="9"/>
      <c r="UK4" s="9"/>
      <c r="UL4" s="9"/>
      <c r="UM4" s="9"/>
      <c r="UN4" s="9"/>
      <c r="UO4" s="9"/>
      <c r="UP4" s="9"/>
      <c r="UQ4" s="9"/>
      <c r="UR4" s="9"/>
      <c r="US4" s="9"/>
      <c r="UT4" s="9"/>
      <c r="UU4" s="9"/>
      <c r="UV4" s="9"/>
      <c r="UW4" s="9"/>
      <c r="UX4" s="9"/>
      <c r="UY4" s="9"/>
      <c r="UZ4" s="9"/>
      <c r="VA4" s="9"/>
      <c r="VB4" s="9"/>
      <c r="VC4" s="9"/>
      <c r="VD4" s="9"/>
      <c r="VE4" s="9"/>
      <c r="VF4" s="9"/>
      <c r="VG4" s="9"/>
      <c r="VH4" s="9"/>
      <c r="VI4" s="9"/>
      <c r="VJ4" s="9"/>
      <c r="VK4" s="9"/>
      <c r="VL4" s="9"/>
      <c r="VM4" s="9"/>
      <c r="VN4" s="9"/>
      <c r="VO4" s="9"/>
      <c r="VP4" s="9"/>
      <c r="VQ4" s="9"/>
      <c r="VR4" s="9"/>
      <c r="VS4" s="9"/>
      <c r="VT4" s="9"/>
      <c r="VU4" s="9"/>
      <c r="VV4" s="9"/>
      <c r="VW4" s="9"/>
      <c r="VX4" s="9"/>
      <c r="VY4" s="9"/>
      <c r="VZ4" s="9"/>
      <c r="WA4" s="9"/>
      <c r="WB4" s="9"/>
      <c r="WC4" s="9"/>
      <c r="WD4" s="9"/>
      <c r="WE4" s="9"/>
      <c r="WF4" s="9"/>
      <c r="WG4" s="9"/>
      <c r="WH4" s="9"/>
      <c r="WI4" s="9"/>
      <c r="WJ4" s="9"/>
      <c r="WK4" s="9"/>
      <c r="WL4" s="9"/>
      <c r="WM4" s="9"/>
      <c r="WN4" s="9"/>
      <c r="WO4" s="9"/>
      <c r="WP4" s="9"/>
      <c r="WQ4" s="9"/>
      <c r="WR4" s="9"/>
      <c r="WS4" s="9"/>
      <c r="WT4" s="9"/>
      <c r="WU4" s="9"/>
      <c r="WV4" s="9"/>
      <c r="WW4" s="9"/>
      <c r="WX4" s="9"/>
      <c r="WY4" s="9"/>
      <c r="WZ4" s="9"/>
      <c r="XA4" s="9"/>
      <c r="XB4" s="9"/>
      <c r="XC4" s="9"/>
      <c r="XD4" s="9"/>
      <c r="XE4" s="9"/>
      <c r="XF4" s="9"/>
      <c r="XG4" s="9"/>
      <c r="XH4" s="9"/>
      <c r="XI4" s="9"/>
      <c r="XJ4" s="9"/>
      <c r="XK4" s="9"/>
      <c r="XL4" s="9"/>
      <c r="XM4" s="9"/>
      <c r="XN4" s="9"/>
      <c r="XO4" s="9"/>
      <c r="XP4" s="9"/>
      <c r="XQ4" s="9"/>
      <c r="XR4" s="9"/>
      <c r="XS4" s="9"/>
      <c r="XT4" s="9"/>
      <c r="XU4" s="9"/>
      <c r="XV4" s="9"/>
      <c r="XW4" s="9"/>
      <c r="XX4" s="9"/>
      <c r="XY4" s="9"/>
      <c r="XZ4" s="9"/>
      <c r="YA4" s="9"/>
      <c r="YB4" s="9"/>
      <c r="YC4" s="9"/>
      <c r="YD4" s="9"/>
      <c r="YE4" s="9"/>
      <c r="YF4" s="9"/>
      <c r="YG4" s="9"/>
      <c r="YH4" s="9"/>
      <c r="YI4" s="9"/>
      <c r="YJ4" s="9"/>
      <c r="YK4" s="9"/>
      <c r="YL4" s="9"/>
      <c r="YM4" s="9"/>
      <c r="YN4" s="9"/>
      <c r="YO4" s="9"/>
      <c r="YP4" s="9"/>
      <c r="YQ4" s="9"/>
      <c r="YR4" s="9"/>
      <c r="YS4" s="9"/>
      <c r="YT4" s="9"/>
      <c r="YU4" s="9"/>
      <c r="YV4" s="9"/>
      <c r="YW4" s="9"/>
      <c r="YX4" s="9"/>
      <c r="YY4" s="9"/>
      <c r="YZ4" s="9"/>
      <c r="ZA4" s="9"/>
      <c r="ZB4" s="9"/>
      <c r="ZC4" s="9"/>
      <c r="ZD4" s="9"/>
      <c r="ZE4" s="9"/>
      <c r="ZF4" s="9"/>
      <c r="ZG4" s="9"/>
      <c r="ZH4" s="9"/>
      <c r="ZI4" s="9"/>
      <c r="ZJ4" s="9"/>
      <c r="ZK4" s="9"/>
      <c r="ZL4" s="9"/>
      <c r="ZM4" s="9"/>
      <c r="ZN4" s="9"/>
      <c r="ZO4" s="9"/>
      <c r="ZP4" s="9"/>
      <c r="ZQ4" s="9"/>
      <c r="ZR4" s="9"/>
      <c r="ZS4" s="9"/>
      <c r="ZT4" s="9"/>
      <c r="ZU4" s="9"/>
      <c r="ZV4" s="9"/>
      <c r="ZW4" s="9"/>
      <c r="ZX4" s="9"/>
      <c r="ZY4" s="9"/>
      <c r="ZZ4" s="9"/>
      <c r="AAA4" s="9"/>
      <c r="AAB4" s="9"/>
      <c r="AAC4" s="9"/>
      <c r="AAD4" s="9"/>
      <c r="AAE4" s="9"/>
      <c r="AAF4" s="9"/>
      <c r="AAG4" s="9"/>
      <c r="AAH4" s="9"/>
      <c r="AAI4" s="9"/>
      <c r="AAJ4" s="9"/>
      <c r="AAK4" s="9"/>
      <c r="AAL4" s="9"/>
      <c r="AAM4" s="9"/>
      <c r="AAN4" s="9"/>
      <c r="AAO4" s="9"/>
      <c r="AAP4" s="9"/>
      <c r="AAQ4" s="9"/>
      <c r="AAR4" s="9"/>
      <c r="AAS4" s="9"/>
      <c r="AAT4" s="9"/>
      <c r="AAU4" s="9"/>
      <c r="AAV4" s="9"/>
      <c r="AAW4" s="9"/>
      <c r="AAX4" s="9"/>
      <c r="AAY4" s="9"/>
      <c r="AAZ4" s="9"/>
      <c r="ABA4" s="9"/>
      <c r="ABB4" s="9"/>
      <c r="ABC4" s="9"/>
      <c r="ABD4" s="9"/>
      <c r="ABE4" s="9"/>
      <c r="ABF4" s="9"/>
      <c r="ABG4" s="9"/>
      <c r="ABH4" s="9"/>
      <c r="ABI4" s="9"/>
      <c r="ABJ4" s="9"/>
      <c r="ABK4" s="9"/>
      <c r="ABL4" s="9"/>
      <c r="ABM4" s="9"/>
      <c r="ABN4" s="9"/>
      <c r="ABO4" s="9"/>
      <c r="ABP4" s="9"/>
      <c r="ABQ4" s="9"/>
      <c r="ABR4" s="9"/>
      <c r="ABS4" s="9"/>
      <c r="ABT4" s="9"/>
      <c r="ABU4" s="9"/>
      <c r="ABV4" s="9"/>
      <c r="ABW4" s="9"/>
      <c r="ABX4" s="9"/>
      <c r="ABY4" s="9"/>
      <c r="ABZ4" s="9"/>
      <c r="ACA4" s="9"/>
      <c r="ACB4" s="9"/>
      <c r="ACC4" s="9"/>
      <c r="ACD4" s="9"/>
      <c r="ACE4" s="9"/>
      <c r="ACF4" s="9"/>
      <c r="ACG4" s="9"/>
      <c r="ACH4" s="9"/>
      <c r="ACI4" s="9"/>
      <c r="ACJ4" s="9"/>
      <c r="ACK4" s="9"/>
      <c r="ACL4" s="9"/>
      <c r="ACM4" s="9"/>
      <c r="ACN4" s="9"/>
      <c r="ACO4" s="9"/>
      <c r="ACP4" s="9"/>
      <c r="ACQ4" s="9"/>
      <c r="ACR4" s="9"/>
      <c r="ACS4" s="9"/>
      <c r="ACT4" s="9"/>
      <c r="ACU4" s="9"/>
      <c r="ACV4" s="9"/>
      <c r="ACW4" s="9"/>
      <c r="ACX4" s="9"/>
      <c r="ACY4" s="9"/>
      <c r="ACZ4" s="9"/>
      <c r="ADA4" s="9"/>
      <c r="ADB4" s="9"/>
      <c r="ADC4" s="9"/>
      <c r="ADD4" s="9"/>
      <c r="ADE4" s="9"/>
      <c r="ADF4" s="9"/>
      <c r="ADG4" s="9"/>
      <c r="ADH4" s="9"/>
      <c r="ADI4" s="9"/>
      <c r="ADJ4" s="9"/>
      <c r="ADK4" s="9"/>
      <c r="ADL4" s="9"/>
      <c r="ADM4" s="9"/>
      <c r="ADN4" s="9"/>
      <c r="ADO4" s="9"/>
      <c r="ADP4" s="9"/>
      <c r="ADQ4" s="9"/>
      <c r="ADR4" s="9"/>
      <c r="ADS4" s="9"/>
      <c r="ADT4" s="9"/>
      <c r="ADU4" s="9"/>
      <c r="ADV4" s="9"/>
      <c r="ADW4" s="9"/>
      <c r="ADX4" s="9"/>
      <c r="ADY4" s="9"/>
      <c r="ADZ4" s="9"/>
      <c r="AEA4" s="9"/>
      <c r="AEB4" s="9"/>
      <c r="AEC4" s="9"/>
      <c r="AED4" s="9"/>
      <c r="AEE4" s="9"/>
      <c r="AEF4" s="9"/>
      <c r="AEG4" s="9"/>
      <c r="AEH4" s="9"/>
      <c r="AEI4" s="9"/>
      <c r="AEJ4" s="9"/>
      <c r="AEK4" s="9"/>
      <c r="AEL4" s="9"/>
      <c r="AEM4" s="9"/>
      <c r="AEN4" s="9"/>
      <c r="AEO4" s="9"/>
      <c r="AEP4" s="9"/>
      <c r="AEQ4" s="9"/>
      <c r="AER4" s="9"/>
      <c r="AES4" s="9"/>
      <c r="AET4" s="9"/>
      <c r="AEU4" s="9"/>
      <c r="AEV4" s="9"/>
      <c r="AEW4" s="9"/>
      <c r="AEX4" s="9"/>
      <c r="AEY4" s="9"/>
      <c r="AEZ4" s="9"/>
      <c r="AFA4" s="9"/>
      <c r="AFB4" s="9"/>
      <c r="AFC4" s="9"/>
      <c r="AFD4" s="9"/>
      <c r="AFE4" s="9"/>
      <c r="AFF4" s="9"/>
      <c r="AFG4" s="9"/>
      <c r="AFH4" s="9"/>
      <c r="AFI4" s="9"/>
      <c r="AFJ4" s="9"/>
      <c r="AFK4" s="9"/>
      <c r="AFL4" s="9"/>
      <c r="AFM4" s="9"/>
      <c r="AFN4" s="9"/>
      <c r="AFO4" s="9"/>
      <c r="AFP4" s="9"/>
      <c r="AFQ4" s="9"/>
      <c r="AFR4" s="9"/>
      <c r="AFS4" s="9"/>
      <c r="AFT4" s="9"/>
      <c r="AFU4" s="9"/>
      <c r="AFV4" s="9"/>
      <c r="AFW4" s="9"/>
      <c r="AFX4" s="9"/>
      <c r="AFY4" s="9"/>
      <c r="AFZ4" s="9"/>
      <c r="AGA4" s="9"/>
      <c r="AGB4" s="9"/>
      <c r="AGC4" s="9"/>
      <c r="AGD4" s="9"/>
      <c r="AGE4" s="9"/>
      <c r="AGF4" s="9"/>
      <c r="AGG4" s="9"/>
      <c r="AGH4" s="9"/>
      <c r="AGI4" s="9"/>
      <c r="AGJ4" s="9"/>
      <c r="AGK4" s="9"/>
      <c r="AGL4" s="9"/>
      <c r="AGM4" s="9"/>
      <c r="AGN4" s="9"/>
      <c r="AGO4" s="9"/>
      <c r="AGP4" s="9"/>
      <c r="AGQ4" s="9"/>
      <c r="AGR4" s="9"/>
      <c r="AGS4" s="9"/>
      <c r="AGT4" s="9"/>
      <c r="AGU4" s="9"/>
      <c r="AGV4" s="9"/>
      <c r="AGW4" s="9"/>
      <c r="AGX4" s="9"/>
      <c r="AGY4" s="9"/>
      <c r="AGZ4" s="9"/>
      <c r="AHA4" s="9"/>
      <c r="AHB4" s="9"/>
      <c r="AHC4" s="9"/>
      <c r="AHD4" s="9"/>
      <c r="AHE4" s="9"/>
      <c r="AHF4" s="9"/>
      <c r="AHG4" s="9"/>
      <c r="AHH4" s="9"/>
      <c r="AHI4" s="9"/>
      <c r="AHJ4" s="9"/>
      <c r="AHK4" s="9"/>
      <c r="AHL4" s="9"/>
      <c r="AHM4" s="9"/>
      <c r="AHN4" s="9"/>
      <c r="AHO4" s="9"/>
      <c r="AHP4" s="9"/>
      <c r="AHQ4" s="9"/>
      <c r="AHR4" s="9"/>
      <c r="AHS4" s="9"/>
      <c r="AHT4" s="9"/>
      <c r="AHU4" s="9"/>
      <c r="AHV4" s="9"/>
      <c r="AHW4" s="9"/>
      <c r="AHX4" s="9"/>
      <c r="AHY4" s="9"/>
      <c r="AHZ4" s="9"/>
      <c r="AIA4" s="9"/>
      <c r="AIB4" s="9"/>
      <c r="AIC4" s="9"/>
      <c r="AID4" s="9"/>
      <c r="AIE4" s="9"/>
      <c r="AIF4" s="9"/>
      <c r="AIG4" s="9"/>
      <c r="AIH4" s="9"/>
      <c r="AII4" s="9"/>
      <c r="AIJ4" s="9"/>
      <c r="AIK4" s="9"/>
      <c r="AIL4" s="9"/>
      <c r="AIM4" s="9"/>
      <c r="AIN4" s="9"/>
      <c r="AIO4" s="9"/>
      <c r="AIP4" s="9"/>
      <c r="AIQ4" s="9"/>
      <c r="AIR4" s="9"/>
      <c r="AIS4" s="9"/>
      <c r="AIT4" s="9"/>
      <c r="AIU4" s="9"/>
      <c r="AIV4" s="9"/>
      <c r="AIW4" s="9"/>
      <c r="AIX4" s="9"/>
      <c r="AIY4" s="9"/>
      <c r="AIZ4" s="9"/>
      <c r="AJA4" s="9"/>
      <c r="AJB4" s="9"/>
      <c r="AJC4" s="9"/>
      <c r="AJD4" s="9"/>
      <c r="AJE4" s="9"/>
      <c r="AJF4" s="9"/>
      <c r="AJG4" s="9"/>
      <c r="AJH4" s="9"/>
      <c r="AJI4" s="9"/>
      <c r="AJJ4" s="9"/>
      <c r="AJK4" s="9"/>
      <c r="AJL4" s="9"/>
      <c r="AJM4" s="9"/>
      <c r="AJN4" s="9"/>
      <c r="AJO4" s="9"/>
      <c r="AJP4" s="9"/>
      <c r="AJQ4" s="9"/>
      <c r="AJR4" s="9"/>
      <c r="AJS4" s="9"/>
      <c r="AJT4" s="9"/>
      <c r="AJU4" s="9"/>
      <c r="AJV4" s="9"/>
      <c r="AJW4" s="9"/>
      <c r="AJX4" s="9"/>
      <c r="AJY4" s="9"/>
      <c r="AJZ4" s="9"/>
      <c r="AKA4" s="9"/>
      <c r="AKB4" s="9"/>
      <c r="AKC4" s="9"/>
      <c r="AKD4" s="9"/>
      <c r="AKE4" s="9"/>
      <c r="AKF4" s="9"/>
      <c r="AKG4" s="9"/>
      <c r="AKH4" s="9"/>
      <c r="AKI4" s="9"/>
      <c r="AKJ4" s="9"/>
      <c r="AKK4" s="9"/>
      <c r="AKL4" s="9"/>
      <c r="AKM4" s="9"/>
      <c r="AKN4" s="9"/>
      <c r="AKO4" s="9"/>
      <c r="AKP4" s="9"/>
      <c r="AKQ4" s="9"/>
      <c r="AKR4" s="9"/>
      <c r="AKS4" s="9"/>
      <c r="AKT4" s="9"/>
      <c r="AKU4" s="9"/>
      <c r="AKV4" s="9"/>
      <c r="AKW4" s="9"/>
      <c r="AKX4" s="9"/>
      <c r="AKY4" s="9"/>
      <c r="AKZ4" s="9"/>
      <c r="ALA4" s="9"/>
      <c r="ALB4" s="9"/>
      <c r="ALC4" s="9"/>
      <c r="ALD4" s="9"/>
      <c r="ALE4" s="9"/>
      <c r="ALF4" s="9"/>
      <c r="ALG4" s="9"/>
      <c r="ALH4" s="9"/>
      <c r="ALI4" s="9"/>
      <c r="ALJ4" s="9"/>
      <c r="ALK4" s="9"/>
      <c r="ALL4" s="9"/>
      <c r="ALM4" s="9"/>
      <c r="ALN4" s="9"/>
      <c r="ALO4" s="9"/>
      <c r="ALP4" s="9"/>
      <c r="ALQ4" s="9"/>
      <c r="ALR4" s="9"/>
      <c r="ALS4" s="9"/>
      <c r="ALT4" s="9"/>
      <c r="ALU4" s="9"/>
      <c r="ALV4" s="9"/>
      <c r="ALW4" s="9"/>
      <c r="ALX4" s="9"/>
      <c r="ALY4" s="9"/>
      <c r="ALZ4" s="9"/>
      <c r="AMA4" s="9"/>
      <c r="AMB4" s="9"/>
      <c r="AMC4" s="9"/>
      <c r="AMD4" s="9"/>
      <c r="AME4" s="9"/>
      <c r="AMF4" s="9"/>
      <c r="AMG4" s="9"/>
      <c r="AMH4" s="9"/>
      <c r="AMI4" s="9"/>
      <c r="AMJ4" s="9"/>
    </row>
    <row r="5" spans="1:9" ht="14.25">
      <c r="A5" s="20">
        <f>1</f>
        <v>1</v>
      </c>
      <c r="B5" s="3" t="s">
        <v>13</v>
      </c>
      <c r="C5" s="27" t="s">
        <v>12</v>
      </c>
      <c r="D5" s="27">
        <v>4</v>
      </c>
      <c r="E5" s="32">
        <v>0</v>
      </c>
      <c r="F5" s="32">
        <f>E5*D5</f>
        <v>0</v>
      </c>
      <c r="G5" s="31" t="str">
        <f>IF(F5&lt;=I5,"VYHOVUJE","NEVYHOVUJE")</f>
        <v>VYHOVUJE</v>
      </c>
      <c r="H5" s="52">
        <v>5100</v>
      </c>
      <c r="I5" s="33">
        <f>H5*D5</f>
        <v>20400</v>
      </c>
    </row>
    <row r="6" spans="1:9" ht="25.5">
      <c r="A6" s="20">
        <f>A5+1</f>
        <v>2</v>
      </c>
      <c r="B6" s="37" t="s">
        <v>14</v>
      </c>
      <c r="C6" s="27" t="s">
        <v>12</v>
      </c>
      <c r="D6" s="27">
        <v>4</v>
      </c>
      <c r="E6" s="32">
        <v>0</v>
      </c>
      <c r="F6" s="32">
        <f>E6*D6</f>
        <v>0</v>
      </c>
      <c r="G6" s="31" t="str">
        <f aca="true" t="shared" si="0" ref="G6:G35">IF(F6&lt;=I6,"VYHOVUJE","NEVYHOVUJE")</f>
        <v>VYHOVUJE</v>
      </c>
      <c r="H6" s="52">
        <v>9700</v>
      </c>
      <c r="I6" s="33">
        <f>H6*D6</f>
        <v>38800</v>
      </c>
    </row>
    <row r="7" spans="1:10" ht="14.25">
      <c r="A7" s="20">
        <f aca="true" t="shared" si="1" ref="A7:A35">A6+1</f>
        <v>3</v>
      </c>
      <c r="B7" s="3" t="s">
        <v>35</v>
      </c>
      <c r="C7" s="27" t="s">
        <v>12</v>
      </c>
      <c r="D7" s="27">
        <v>2</v>
      </c>
      <c r="E7" s="32">
        <v>0</v>
      </c>
      <c r="F7" s="32">
        <f>E7*D7</f>
        <v>0</v>
      </c>
      <c r="G7" s="31" t="str">
        <f t="shared" si="0"/>
        <v>VYHOVUJE</v>
      </c>
      <c r="H7" s="52">
        <v>4180</v>
      </c>
      <c r="I7" s="33">
        <f>H7*D7</f>
        <v>8360</v>
      </c>
      <c r="J7" s="57"/>
    </row>
    <row r="8" spans="1:10" ht="14.25">
      <c r="A8" s="20">
        <f t="shared" si="1"/>
        <v>4</v>
      </c>
      <c r="B8" s="38" t="s">
        <v>36</v>
      </c>
      <c r="C8" s="27" t="s">
        <v>12</v>
      </c>
      <c r="D8" s="27">
        <v>2</v>
      </c>
      <c r="E8" s="32">
        <v>0</v>
      </c>
      <c r="F8" s="32">
        <f>E8*D8</f>
        <v>0</v>
      </c>
      <c r="G8" s="31" t="str">
        <f t="shared" si="0"/>
        <v>VYHOVUJE</v>
      </c>
      <c r="H8" s="52">
        <v>3554</v>
      </c>
      <c r="I8" s="33">
        <f aca="true" t="shared" si="2" ref="I8:I35">H8*D8</f>
        <v>7108</v>
      </c>
      <c r="J8" s="57"/>
    </row>
    <row r="9" spans="1:9" ht="14.25">
      <c r="A9" s="20">
        <f t="shared" si="1"/>
        <v>5</v>
      </c>
      <c r="B9" s="35" t="s">
        <v>15</v>
      </c>
      <c r="C9" s="27" t="s">
        <v>12</v>
      </c>
      <c r="D9" s="27">
        <v>2</v>
      </c>
      <c r="E9" s="32">
        <v>0</v>
      </c>
      <c r="F9" s="32">
        <f>E9*D9</f>
        <v>0</v>
      </c>
      <c r="G9" s="31" t="str">
        <f t="shared" si="0"/>
        <v>VYHOVUJE</v>
      </c>
      <c r="H9" s="52">
        <v>1653</v>
      </c>
      <c r="I9" s="33">
        <f t="shared" si="2"/>
        <v>3306</v>
      </c>
    </row>
    <row r="10" spans="1:9" ht="14.25">
      <c r="A10" s="20">
        <f t="shared" si="1"/>
        <v>6</v>
      </c>
      <c r="B10" s="38" t="s">
        <v>16</v>
      </c>
      <c r="C10" s="27" t="s">
        <v>12</v>
      </c>
      <c r="D10" s="27">
        <v>2</v>
      </c>
      <c r="E10" s="32">
        <v>0</v>
      </c>
      <c r="F10" s="32">
        <f>E10*D10</f>
        <v>0</v>
      </c>
      <c r="G10" s="31" t="str">
        <f t="shared" si="0"/>
        <v>VYHOVUJE</v>
      </c>
      <c r="H10" s="52">
        <v>1653</v>
      </c>
      <c r="I10" s="33">
        <f t="shared" si="2"/>
        <v>3306</v>
      </c>
    </row>
    <row r="11" spans="1:10" ht="14.25">
      <c r="A11" s="20">
        <f t="shared" si="1"/>
        <v>7</v>
      </c>
      <c r="B11" s="35" t="s">
        <v>17</v>
      </c>
      <c r="C11" s="27" t="s">
        <v>12</v>
      </c>
      <c r="D11" s="27">
        <v>40</v>
      </c>
      <c r="E11" s="32">
        <v>0</v>
      </c>
      <c r="F11" s="32">
        <f>E11*D11</f>
        <v>0</v>
      </c>
      <c r="G11" s="31" t="str">
        <f t="shared" si="0"/>
        <v>VYHOVUJE</v>
      </c>
      <c r="H11" s="52">
        <v>80</v>
      </c>
      <c r="I11" s="33">
        <f t="shared" si="2"/>
        <v>3200</v>
      </c>
      <c r="J11" s="55"/>
    </row>
    <row r="12" spans="1:9" s="2" customFormat="1" ht="14.25">
      <c r="A12" s="20">
        <f t="shared" si="1"/>
        <v>8</v>
      </c>
      <c r="B12" s="38" t="s">
        <v>18</v>
      </c>
      <c r="C12" s="27" t="s">
        <v>12</v>
      </c>
      <c r="D12" s="27">
        <v>40</v>
      </c>
      <c r="E12" s="32">
        <v>0</v>
      </c>
      <c r="F12" s="32">
        <f>E12*D12</f>
        <v>0</v>
      </c>
      <c r="G12" s="31" t="str">
        <f t="shared" si="0"/>
        <v>VYHOVUJE</v>
      </c>
      <c r="H12" s="52">
        <v>90</v>
      </c>
      <c r="I12" s="33">
        <f t="shared" si="2"/>
        <v>3600</v>
      </c>
    </row>
    <row r="13" spans="1:9" ht="14.25">
      <c r="A13" s="20">
        <f t="shared" si="1"/>
        <v>9</v>
      </c>
      <c r="B13" s="35" t="s">
        <v>19</v>
      </c>
      <c r="C13" s="27" t="s">
        <v>12</v>
      </c>
      <c r="D13" s="27">
        <v>30</v>
      </c>
      <c r="E13" s="32">
        <v>0</v>
      </c>
      <c r="F13" s="32">
        <f>E13*D13</f>
        <v>0</v>
      </c>
      <c r="G13" s="31" t="str">
        <f t="shared" si="0"/>
        <v>VYHOVUJE</v>
      </c>
      <c r="H13" s="52">
        <v>108</v>
      </c>
      <c r="I13" s="33">
        <f t="shared" si="2"/>
        <v>3240</v>
      </c>
    </row>
    <row r="14" spans="1:9" ht="14.25">
      <c r="A14" s="20">
        <f t="shared" si="1"/>
        <v>10</v>
      </c>
      <c r="B14" s="37" t="s">
        <v>20</v>
      </c>
      <c r="C14" s="27" t="s">
        <v>12</v>
      </c>
      <c r="D14" s="27">
        <v>25</v>
      </c>
      <c r="E14" s="32">
        <v>0</v>
      </c>
      <c r="F14" s="32">
        <f>E14*D14</f>
        <v>0</v>
      </c>
      <c r="G14" s="31" t="str">
        <f t="shared" si="0"/>
        <v>VYHOVUJE</v>
      </c>
      <c r="H14" s="52">
        <v>66</v>
      </c>
      <c r="I14" s="33">
        <f t="shared" si="2"/>
        <v>1650</v>
      </c>
    </row>
    <row r="15" spans="1:9" ht="14.25">
      <c r="A15" s="20">
        <f t="shared" si="1"/>
        <v>11</v>
      </c>
      <c r="B15" s="40" t="s">
        <v>21</v>
      </c>
      <c r="C15" s="27" t="s">
        <v>12</v>
      </c>
      <c r="D15" s="27">
        <v>25</v>
      </c>
      <c r="E15" s="32">
        <v>0</v>
      </c>
      <c r="F15" s="32">
        <f>E15*D15</f>
        <v>0</v>
      </c>
      <c r="G15" s="31" t="str">
        <f t="shared" si="0"/>
        <v>VYHOVUJE</v>
      </c>
      <c r="H15" s="52">
        <v>75</v>
      </c>
      <c r="I15" s="33">
        <f t="shared" si="2"/>
        <v>1875</v>
      </c>
    </row>
    <row r="16" spans="1:9" ht="14.25">
      <c r="A16" s="20">
        <f t="shared" si="1"/>
        <v>12</v>
      </c>
      <c r="B16" s="37" t="s">
        <v>22</v>
      </c>
      <c r="C16" s="27" t="s">
        <v>12</v>
      </c>
      <c r="D16" s="27">
        <v>25</v>
      </c>
      <c r="E16" s="32">
        <v>0</v>
      </c>
      <c r="F16" s="32">
        <f>E16*D16</f>
        <v>0</v>
      </c>
      <c r="G16" s="31" t="str">
        <f t="shared" si="0"/>
        <v>VYHOVUJE</v>
      </c>
      <c r="H16" s="52">
        <v>108</v>
      </c>
      <c r="I16" s="33">
        <f t="shared" si="2"/>
        <v>2700</v>
      </c>
    </row>
    <row r="17" spans="1:9" ht="14.25">
      <c r="A17" s="20">
        <f t="shared" si="1"/>
        <v>13</v>
      </c>
      <c r="B17" s="35" t="s">
        <v>37</v>
      </c>
      <c r="C17" s="27" t="s">
        <v>12</v>
      </c>
      <c r="D17" s="27">
        <v>15</v>
      </c>
      <c r="E17" s="56">
        <v>0</v>
      </c>
      <c r="F17" s="32">
        <f>E17*D17</f>
        <v>0</v>
      </c>
      <c r="G17" s="31" t="str">
        <f t="shared" si="0"/>
        <v>VYHOVUJE</v>
      </c>
      <c r="H17" s="52">
        <v>335</v>
      </c>
      <c r="I17" s="33">
        <f t="shared" si="2"/>
        <v>5025</v>
      </c>
    </row>
    <row r="18" spans="1:9" ht="14.25">
      <c r="A18" s="20">
        <f t="shared" si="1"/>
        <v>14</v>
      </c>
      <c r="B18" s="37" t="s">
        <v>23</v>
      </c>
      <c r="C18" s="27" t="s">
        <v>12</v>
      </c>
      <c r="D18" s="27">
        <v>25</v>
      </c>
      <c r="E18" s="32">
        <v>0</v>
      </c>
      <c r="F18" s="32">
        <f>E18*D18</f>
        <v>0</v>
      </c>
      <c r="G18" s="31" t="str">
        <f t="shared" si="0"/>
        <v>VYHOVUJE</v>
      </c>
      <c r="H18" s="52">
        <v>75</v>
      </c>
      <c r="I18" s="33">
        <f t="shared" si="2"/>
        <v>1875</v>
      </c>
    </row>
    <row r="19" spans="1:9" ht="14.25">
      <c r="A19" s="20">
        <f t="shared" si="1"/>
        <v>15</v>
      </c>
      <c r="B19" s="35" t="s">
        <v>24</v>
      </c>
      <c r="C19" s="27" t="s">
        <v>12</v>
      </c>
      <c r="D19" s="27">
        <v>35</v>
      </c>
      <c r="E19" s="32">
        <v>0</v>
      </c>
      <c r="F19" s="32">
        <f aca="true" t="shared" si="3" ref="F6:F35">E19*D19</f>
        <v>0</v>
      </c>
      <c r="G19" s="31" t="str">
        <f t="shared" si="0"/>
        <v>VYHOVUJE</v>
      </c>
      <c r="H19" s="52">
        <v>107</v>
      </c>
      <c r="I19" s="33">
        <f t="shared" si="2"/>
        <v>3745</v>
      </c>
    </row>
    <row r="20" spans="1:9" s="2" customFormat="1" ht="14.25">
      <c r="A20" s="20">
        <f t="shared" si="1"/>
        <v>16</v>
      </c>
      <c r="B20" s="39" t="s">
        <v>25</v>
      </c>
      <c r="C20" s="27" t="s">
        <v>12</v>
      </c>
      <c r="D20" s="27">
        <v>35</v>
      </c>
      <c r="E20" s="56">
        <v>0</v>
      </c>
      <c r="F20" s="32">
        <f>E20*D20</f>
        <v>0</v>
      </c>
      <c r="G20" s="31" t="str">
        <f t="shared" si="0"/>
        <v>VYHOVUJE</v>
      </c>
      <c r="H20" s="59">
        <v>132</v>
      </c>
      <c r="I20" s="33">
        <f t="shared" si="2"/>
        <v>4620</v>
      </c>
    </row>
    <row r="21" spans="1:9" ht="14.25">
      <c r="A21" s="20">
        <f t="shared" si="1"/>
        <v>17</v>
      </c>
      <c r="B21" s="35" t="s">
        <v>38</v>
      </c>
      <c r="C21" s="27" t="s">
        <v>12</v>
      </c>
      <c r="D21" s="27">
        <v>60</v>
      </c>
      <c r="E21" s="32">
        <v>0</v>
      </c>
      <c r="F21" s="32">
        <f>E21*D21</f>
        <v>0</v>
      </c>
      <c r="G21" s="31" t="str">
        <f t="shared" si="0"/>
        <v>VYHOVUJE</v>
      </c>
      <c r="H21" s="59">
        <v>77</v>
      </c>
      <c r="I21" s="33">
        <f t="shared" si="2"/>
        <v>4620</v>
      </c>
    </row>
    <row r="22" spans="1:9" ht="14.25">
      <c r="A22" s="20">
        <f t="shared" si="1"/>
        <v>18</v>
      </c>
      <c r="B22" s="39" t="s">
        <v>39</v>
      </c>
      <c r="C22" s="27" t="s">
        <v>12</v>
      </c>
      <c r="D22" s="27">
        <v>60</v>
      </c>
      <c r="E22" s="32">
        <v>0</v>
      </c>
      <c r="F22" s="32">
        <f>E22*D22</f>
        <v>0</v>
      </c>
      <c r="G22" s="31" t="str">
        <f t="shared" si="0"/>
        <v>VYHOVUJE</v>
      </c>
      <c r="H22" s="59">
        <v>145</v>
      </c>
      <c r="I22" s="33">
        <f t="shared" si="2"/>
        <v>8700</v>
      </c>
    </row>
    <row r="23" spans="1:9" ht="14.25">
      <c r="A23" s="20">
        <f t="shared" si="1"/>
        <v>19</v>
      </c>
      <c r="B23" s="35" t="s">
        <v>40</v>
      </c>
      <c r="C23" s="27" t="s">
        <v>12</v>
      </c>
      <c r="D23" s="27">
        <v>60</v>
      </c>
      <c r="E23" s="32">
        <v>0</v>
      </c>
      <c r="F23" s="32">
        <f>E23*D23</f>
        <v>0</v>
      </c>
      <c r="G23" s="31" t="str">
        <f t="shared" si="0"/>
        <v>VYHOVUJE</v>
      </c>
      <c r="H23" s="59">
        <v>125</v>
      </c>
      <c r="I23" s="33">
        <f t="shared" si="2"/>
        <v>7500</v>
      </c>
    </row>
    <row r="24" spans="1:9" ht="14.25">
      <c r="A24" s="20">
        <f t="shared" si="1"/>
        <v>20</v>
      </c>
      <c r="B24" s="39" t="s">
        <v>41</v>
      </c>
      <c r="C24" s="27" t="s">
        <v>12</v>
      </c>
      <c r="D24" s="27">
        <v>15</v>
      </c>
      <c r="E24" s="32">
        <v>0</v>
      </c>
      <c r="F24" s="32">
        <f>E24*D24</f>
        <v>0</v>
      </c>
      <c r="G24" s="31" t="str">
        <f t="shared" si="0"/>
        <v>VYHOVUJE</v>
      </c>
      <c r="H24" s="58">
        <v>810</v>
      </c>
      <c r="I24" s="33">
        <f t="shared" si="2"/>
        <v>12150</v>
      </c>
    </row>
    <row r="25" spans="1:9" ht="14.25">
      <c r="A25" s="20">
        <f t="shared" si="1"/>
        <v>21</v>
      </c>
      <c r="B25" s="41" t="s">
        <v>26</v>
      </c>
      <c r="C25" s="27" t="s">
        <v>12</v>
      </c>
      <c r="D25" s="27">
        <v>7</v>
      </c>
      <c r="E25" s="32">
        <v>0</v>
      </c>
      <c r="F25" s="32">
        <f>E25*D25</f>
        <v>0</v>
      </c>
      <c r="G25" s="31" t="str">
        <f t="shared" si="0"/>
        <v>VYHOVUJE</v>
      </c>
      <c r="H25" s="52">
        <v>415</v>
      </c>
      <c r="I25" s="33">
        <f t="shared" si="2"/>
        <v>2905</v>
      </c>
    </row>
    <row r="26" spans="1:9" ht="14.25">
      <c r="A26" s="20">
        <f t="shared" si="1"/>
        <v>22</v>
      </c>
      <c r="B26" s="39" t="s">
        <v>27</v>
      </c>
      <c r="C26" s="27" t="s">
        <v>12</v>
      </c>
      <c r="D26" s="27">
        <v>7</v>
      </c>
      <c r="E26" s="56">
        <v>0</v>
      </c>
      <c r="F26" s="32">
        <f>E26*D26</f>
        <v>0</v>
      </c>
      <c r="G26" s="31" t="str">
        <f t="shared" si="0"/>
        <v>VYHOVUJE</v>
      </c>
      <c r="H26" s="52">
        <v>470</v>
      </c>
      <c r="I26" s="33">
        <f t="shared" si="2"/>
        <v>3290</v>
      </c>
    </row>
    <row r="27" spans="1:10" ht="14.25">
      <c r="A27" s="20">
        <f t="shared" si="1"/>
        <v>23</v>
      </c>
      <c r="B27" s="40" t="s">
        <v>28</v>
      </c>
      <c r="C27" s="27" t="s">
        <v>12</v>
      </c>
      <c r="D27" s="27">
        <v>7</v>
      </c>
      <c r="E27" s="32">
        <v>0</v>
      </c>
      <c r="F27" s="32">
        <f t="shared" si="3"/>
        <v>0</v>
      </c>
      <c r="G27" s="31" t="str">
        <f t="shared" si="0"/>
        <v>VYHOVUJE</v>
      </c>
      <c r="H27" s="52">
        <v>470</v>
      </c>
      <c r="I27" s="33">
        <f t="shared" si="2"/>
        <v>3290</v>
      </c>
      <c r="J27" s="6"/>
    </row>
    <row r="28" spans="1:10" ht="14.25">
      <c r="A28" s="20">
        <f t="shared" si="1"/>
        <v>24</v>
      </c>
      <c r="B28" s="36" t="s">
        <v>43</v>
      </c>
      <c r="C28" s="27" t="s">
        <v>12</v>
      </c>
      <c r="D28" s="27">
        <v>4</v>
      </c>
      <c r="E28" s="32">
        <v>0</v>
      </c>
      <c r="F28" s="32">
        <f>E28*D28</f>
        <v>0</v>
      </c>
      <c r="G28" s="31" t="str">
        <f t="shared" si="0"/>
        <v>VYHOVUJE</v>
      </c>
      <c r="H28" s="52">
        <v>1240</v>
      </c>
      <c r="I28" s="33">
        <f t="shared" si="2"/>
        <v>4960</v>
      </c>
      <c r="J28" s="6"/>
    </row>
    <row r="29" spans="1:10" ht="14.25">
      <c r="A29" s="20">
        <f t="shared" si="1"/>
        <v>25</v>
      </c>
      <c r="B29" s="40" t="s">
        <v>29</v>
      </c>
      <c r="C29" s="27" t="s">
        <v>12</v>
      </c>
      <c r="D29" s="27">
        <v>8</v>
      </c>
      <c r="E29" s="56">
        <v>0</v>
      </c>
      <c r="F29" s="32">
        <f>E29*D29</f>
        <v>0</v>
      </c>
      <c r="G29" s="31" t="str">
        <f t="shared" si="0"/>
        <v>VYHOVUJE</v>
      </c>
      <c r="H29" s="52">
        <v>680</v>
      </c>
      <c r="I29" s="33">
        <f t="shared" si="2"/>
        <v>5440</v>
      </c>
      <c r="J29" s="6"/>
    </row>
    <row r="30" spans="1:10" ht="14.25">
      <c r="A30" s="20">
        <f t="shared" si="1"/>
        <v>26</v>
      </c>
      <c r="B30" s="36" t="s">
        <v>30</v>
      </c>
      <c r="C30" s="27" t="s">
        <v>12</v>
      </c>
      <c r="D30" s="27">
        <v>8</v>
      </c>
      <c r="E30" s="32">
        <v>0</v>
      </c>
      <c r="F30" s="32">
        <f>E30*D30</f>
        <v>0</v>
      </c>
      <c r="G30" s="31" t="str">
        <f t="shared" si="0"/>
        <v>VYHOVUJE</v>
      </c>
      <c r="H30" s="52">
        <v>780</v>
      </c>
      <c r="I30" s="33">
        <f t="shared" si="2"/>
        <v>6240</v>
      </c>
      <c r="J30" s="6"/>
    </row>
    <row r="31" spans="1:10" ht="14.25">
      <c r="A31" s="20">
        <f t="shared" si="1"/>
        <v>27</v>
      </c>
      <c r="B31" s="40" t="s">
        <v>31</v>
      </c>
      <c r="C31" s="27" t="s">
        <v>12</v>
      </c>
      <c r="D31" s="27">
        <v>4</v>
      </c>
      <c r="E31" s="32">
        <v>0</v>
      </c>
      <c r="F31" s="32">
        <f>E31*D31</f>
        <v>0</v>
      </c>
      <c r="G31" s="31" t="str">
        <f t="shared" si="0"/>
        <v>VYHOVUJE</v>
      </c>
      <c r="H31" s="52">
        <v>1150</v>
      </c>
      <c r="I31" s="33">
        <f t="shared" si="2"/>
        <v>4600</v>
      </c>
      <c r="J31" s="6"/>
    </row>
    <row r="32" spans="1:10" ht="14.25">
      <c r="A32" s="20">
        <f t="shared" si="1"/>
        <v>28</v>
      </c>
      <c r="B32" s="36" t="s">
        <v>42</v>
      </c>
      <c r="C32" s="27" t="s">
        <v>12</v>
      </c>
      <c r="D32" s="27">
        <v>2</v>
      </c>
      <c r="E32" s="32">
        <v>0</v>
      </c>
      <c r="F32" s="32">
        <f>E32*D32</f>
        <v>0</v>
      </c>
      <c r="G32" s="31" t="str">
        <f t="shared" si="0"/>
        <v>VYHOVUJE</v>
      </c>
      <c r="H32" s="52">
        <v>6445</v>
      </c>
      <c r="I32" s="33">
        <f t="shared" si="2"/>
        <v>12890</v>
      </c>
      <c r="J32" s="6"/>
    </row>
    <row r="33" spans="1:10" ht="14.25">
      <c r="A33" s="20">
        <f t="shared" si="1"/>
        <v>29</v>
      </c>
      <c r="B33" s="40" t="s">
        <v>32</v>
      </c>
      <c r="C33" s="27" t="s">
        <v>12</v>
      </c>
      <c r="D33" s="27">
        <v>2</v>
      </c>
      <c r="E33" s="32">
        <v>0</v>
      </c>
      <c r="F33" s="32">
        <f>E33*D33</f>
        <v>0</v>
      </c>
      <c r="G33" s="31" t="str">
        <f t="shared" si="0"/>
        <v>VYHOVUJE</v>
      </c>
      <c r="H33" s="52">
        <v>4132</v>
      </c>
      <c r="I33" s="33">
        <f t="shared" si="2"/>
        <v>8264</v>
      </c>
      <c r="J33" s="6"/>
    </row>
    <row r="34" spans="1:10" ht="14.25">
      <c r="A34" s="20">
        <f t="shared" si="1"/>
        <v>30</v>
      </c>
      <c r="B34" s="36" t="s">
        <v>33</v>
      </c>
      <c r="C34" s="27" t="s">
        <v>12</v>
      </c>
      <c r="D34" s="27">
        <v>2</v>
      </c>
      <c r="E34" s="32">
        <v>0</v>
      </c>
      <c r="F34" s="32">
        <f>E34*D34</f>
        <v>0</v>
      </c>
      <c r="G34" s="31" t="str">
        <f t="shared" si="0"/>
        <v>VYHOVUJE</v>
      </c>
      <c r="H34" s="52">
        <v>4320</v>
      </c>
      <c r="I34" s="33">
        <f t="shared" si="2"/>
        <v>8640</v>
      </c>
      <c r="J34" s="6"/>
    </row>
    <row r="35" spans="1:10" ht="14.25">
      <c r="A35" s="20">
        <f t="shared" si="1"/>
        <v>31</v>
      </c>
      <c r="B35" s="47" t="s">
        <v>45</v>
      </c>
      <c r="C35" s="48" t="s">
        <v>12</v>
      </c>
      <c r="D35" s="48">
        <v>1</v>
      </c>
      <c r="E35" s="49">
        <v>0</v>
      </c>
      <c r="F35" s="49">
        <f t="shared" si="3"/>
        <v>0</v>
      </c>
      <c r="G35" s="50" t="str">
        <f t="shared" si="0"/>
        <v>VYHOVUJE</v>
      </c>
      <c r="H35" s="53">
        <v>12401</v>
      </c>
      <c r="I35" s="51">
        <f t="shared" si="2"/>
        <v>12401</v>
      </c>
      <c r="J35" s="6"/>
    </row>
    <row r="36" spans="2:9" ht="15" thickBot="1">
      <c r="B36" s="42" t="s">
        <v>0</v>
      </c>
      <c r="C36" s="43"/>
      <c r="D36" s="44">
        <v>1</v>
      </c>
      <c r="E36" s="45">
        <v>0</v>
      </c>
      <c r="F36" s="29">
        <f>E36*D36</f>
        <v>0</v>
      </c>
      <c r="G36" s="54" t="str">
        <f aca="true" t="shared" si="4" ref="G36">IF(F36&lt;=I36,"VYHOVUJE","NEVYHOVUJE")</f>
        <v>VYHOVUJE</v>
      </c>
      <c r="H36" s="30">
        <v>900</v>
      </c>
      <c r="I36" s="46">
        <f aca="true" t="shared" si="5" ref="I36">H36*D36</f>
        <v>900</v>
      </c>
    </row>
    <row r="37" spans="2:9" ht="15.75" thickBot="1" thickTop="1">
      <c r="B37" s="7"/>
      <c r="C37" s="12"/>
      <c r="D37" s="13"/>
      <c r="E37" s="13"/>
      <c r="F37" s="13"/>
      <c r="G37" s="13"/>
      <c r="H37" s="11"/>
      <c r="I37" s="11"/>
    </row>
    <row r="38" spans="2:1024" s="7" customFormat="1" ht="20.25" customHeight="1">
      <c r="B38" s="22" t="s">
        <v>2</v>
      </c>
      <c r="C38" s="16"/>
      <c r="D38" s="17"/>
      <c r="E38" s="17"/>
      <c r="F38" s="24">
        <f>SUM(F5:F36)</f>
        <v>0</v>
      </c>
      <c r="G38" s="60" t="s">
        <v>9</v>
      </c>
      <c r="H38" s="61"/>
      <c r="I38" s="14">
        <f>SUM(I5:I36)</f>
        <v>219600</v>
      </c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  <c r="AAA38" s="4"/>
      <c r="AAB38" s="4"/>
      <c r="AAC38" s="4"/>
      <c r="AAD38" s="4"/>
      <c r="AAE38" s="4"/>
      <c r="AAF38" s="4"/>
      <c r="AAG38" s="4"/>
      <c r="AAH38" s="4"/>
      <c r="AAI38" s="4"/>
      <c r="AAJ38" s="4"/>
      <c r="AAK38" s="4"/>
      <c r="AAL38" s="4"/>
      <c r="AAM38" s="4"/>
      <c r="AAN38" s="4"/>
      <c r="AAO38" s="4"/>
      <c r="AAP38" s="4"/>
      <c r="AAQ38" s="4"/>
      <c r="AAR38" s="4"/>
      <c r="AAS38" s="4"/>
      <c r="AAT38" s="4"/>
      <c r="AAU38" s="4"/>
      <c r="AAV38" s="4"/>
      <c r="AAW38" s="4"/>
      <c r="AAX38" s="4"/>
      <c r="AAY38" s="4"/>
      <c r="AAZ38" s="4"/>
      <c r="ABA38" s="4"/>
      <c r="ABB38" s="4"/>
      <c r="ABC38" s="4"/>
      <c r="ABD38" s="4"/>
      <c r="ABE38" s="4"/>
      <c r="ABF38" s="4"/>
      <c r="ABG38" s="4"/>
      <c r="ABH38" s="4"/>
      <c r="ABI38" s="4"/>
      <c r="ABJ38" s="4"/>
      <c r="ABK38" s="4"/>
      <c r="ABL38" s="4"/>
      <c r="ABM38" s="4"/>
      <c r="ABN38" s="4"/>
      <c r="ABO38" s="4"/>
      <c r="ABP38" s="4"/>
      <c r="ABQ38" s="4"/>
      <c r="ABR38" s="4"/>
      <c r="ABS38" s="4"/>
      <c r="ABT38" s="4"/>
      <c r="ABU38" s="4"/>
      <c r="ABV38" s="4"/>
      <c r="ABW38" s="4"/>
      <c r="ABX38" s="4"/>
      <c r="ABY38" s="4"/>
      <c r="ABZ38" s="4"/>
      <c r="ACA38" s="4"/>
      <c r="ACB38" s="4"/>
      <c r="ACC38" s="4"/>
      <c r="ACD38" s="4"/>
      <c r="ACE38" s="4"/>
      <c r="ACF38" s="4"/>
      <c r="ACG38" s="4"/>
      <c r="ACH38" s="4"/>
      <c r="ACI38" s="4"/>
      <c r="ACJ38" s="4"/>
      <c r="ACK38" s="4"/>
      <c r="ACL38" s="4"/>
      <c r="ACM38" s="4"/>
      <c r="ACN38" s="4"/>
      <c r="ACO38" s="4"/>
      <c r="ACP38" s="4"/>
      <c r="ACQ38" s="4"/>
      <c r="ACR38" s="4"/>
      <c r="ACS38" s="4"/>
      <c r="ACT38" s="4"/>
      <c r="ACU38" s="4"/>
      <c r="ACV38" s="4"/>
      <c r="ACW38" s="4"/>
      <c r="ACX38" s="4"/>
      <c r="ACY38" s="4"/>
      <c r="ACZ38" s="4"/>
      <c r="ADA38" s="4"/>
      <c r="ADB38" s="4"/>
      <c r="ADC38" s="4"/>
      <c r="ADD38" s="4"/>
      <c r="ADE38" s="4"/>
      <c r="ADF38" s="4"/>
      <c r="ADG38" s="4"/>
      <c r="ADH38" s="4"/>
      <c r="ADI38" s="4"/>
      <c r="ADJ38" s="4"/>
      <c r="ADK38" s="4"/>
      <c r="ADL38" s="4"/>
      <c r="ADM38" s="4"/>
      <c r="ADN38" s="4"/>
      <c r="ADO38" s="4"/>
      <c r="ADP38" s="4"/>
      <c r="ADQ38" s="4"/>
      <c r="ADR38" s="4"/>
      <c r="ADS38" s="4"/>
      <c r="ADT38" s="4"/>
      <c r="ADU38" s="4"/>
      <c r="ADV38" s="4"/>
      <c r="ADW38" s="4"/>
      <c r="ADX38" s="4"/>
      <c r="ADY38" s="4"/>
      <c r="ADZ38" s="4"/>
      <c r="AEA38" s="4"/>
      <c r="AEB38" s="4"/>
      <c r="AEC38" s="4"/>
      <c r="AED38" s="4"/>
      <c r="AEE38" s="4"/>
      <c r="AEF38" s="4"/>
      <c r="AEG38" s="4"/>
      <c r="AEH38" s="4"/>
      <c r="AEI38" s="4"/>
      <c r="AEJ38" s="4"/>
      <c r="AEK38" s="4"/>
      <c r="AEL38" s="4"/>
      <c r="AEM38" s="4"/>
      <c r="AEN38" s="4"/>
      <c r="AEO38" s="4"/>
      <c r="AEP38" s="4"/>
      <c r="AEQ38" s="4"/>
      <c r="AER38" s="4"/>
      <c r="AES38" s="4"/>
      <c r="AET38" s="4"/>
      <c r="AEU38" s="4"/>
      <c r="AEV38" s="4"/>
      <c r="AEW38" s="4"/>
      <c r="AEX38" s="4"/>
      <c r="AEY38" s="4"/>
      <c r="AEZ38" s="4"/>
      <c r="AFA38" s="4"/>
      <c r="AFB38" s="4"/>
      <c r="AFC38" s="4"/>
      <c r="AFD38" s="4"/>
      <c r="AFE38" s="4"/>
      <c r="AFF38" s="4"/>
      <c r="AFG38" s="4"/>
      <c r="AFH38" s="4"/>
      <c r="AFI38" s="4"/>
      <c r="AFJ38" s="4"/>
      <c r="AFK38" s="4"/>
      <c r="AFL38" s="4"/>
      <c r="AFM38" s="4"/>
      <c r="AFN38" s="4"/>
      <c r="AFO38" s="4"/>
      <c r="AFP38" s="4"/>
      <c r="AFQ38" s="4"/>
      <c r="AFR38" s="4"/>
      <c r="AFS38" s="4"/>
      <c r="AFT38" s="4"/>
      <c r="AFU38" s="4"/>
      <c r="AFV38" s="4"/>
      <c r="AFW38" s="4"/>
      <c r="AFX38" s="4"/>
      <c r="AFY38" s="4"/>
      <c r="AFZ38" s="4"/>
      <c r="AGA38" s="4"/>
      <c r="AGB38" s="4"/>
      <c r="AGC38" s="4"/>
      <c r="AGD38" s="4"/>
      <c r="AGE38" s="4"/>
      <c r="AGF38" s="4"/>
      <c r="AGG38" s="4"/>
      <c r="AGH38" s="4"/>
      <c r="AGI38" s="4"/>
      <c r="AGJ38" s="4"/>
      <c r="AGK38" s="4"/>
      <c r="AGL38" s="4"/>
      <c r="AGM38" s="4"/>
      <c r="AGN38" s="4"/>
      <c r="AGO38" s="4"/>
      <c r="AGP38" s="4"/>
      <c r="AGQ38" s="4"/>
      <c r="AGR38" s="4"/>
      <c r="AGS38" s="4"/>
      <c r="AGT38" s="4"/>
      <c r="AGU38" s="4"/>
      <c r="AGV38" s="4"/>
      <c r="AGW38" s="4"/>
      <c r="AGX38" s="4"/>
      <c r="AGY38" s="4"/>
      <c r="AGZ38" s="4"/>
      <c r="AHA38" s="4"/>
      <c r="AHB38" s="4"/>
      <c r="AHC38" s="4"/>
      <c r="AHD38" s="4"/>
      <c r="AHE38" s="4"/>
      <c r="AHF38" s="4"/>
      <c r="AHG38" s="4"/>
      <c r="AHH38" s="4"/>
      <c r="AHI38" s="4"/>
      <c r="AHJ38" s="4"/>
      <c r="AHK38" s="4"/>
      <c r="AHL38" s="4"/>
      <c r="AHM38" s="4"/>
      <c r="AHN38" s="4"/>
      <c r="AHO38" s="4"/>
      <c r="AHP38" s="4"/>
      <c r="AHQ38" s="4"/>
      <c r="AHR38" s="4"/>
      <c r="AHS38" s="4"/>
      <c r="AHT38" s="4"/>
      <c r="AHU38" s="4"/>
      <c r="AHV38" s="4"/>
      <c r="AHW38" s="4"/>
      <c r="AHX38" s="4"/>
      <c r="AHY38" s="4"/>
      <c r="AHZ38" s="4"/>
      <c r="AIA38" s="4"/>
      <c r="AIB38" s="4"/>
      <c r="AIC38" s="4"/>
      <c r="AID38" s="4"/>
      <c r="AIE38" s="4"/>
      <c r="AIF38" s="4"/>
      <c r="AIG38" s="4"/>
      <c r="AIH38" s="4"/>
      <c r="AII38" s="4"/>
      <c r="AIJ38" s="4"/>
      <c r="AIK38" s="4"/>
      <c r="AIL38" s="4"/>
      <c r="AIM38" s="4"/>
      <c r="AIN38" s="4"/>
      <c r="AIO38" s="4"/>
      <c r="AIP38" s="4"/>
      <c r="AIQ38" s="4"/>
      <c r="AIR38" s="4"/>
      <c r="AIS38" s="4"/>
      <c r="AIT38" s="4"/>
      <c r="AIU38" s="4"/>
      <c r="AIV38" s="4"/>
      <c r="AIW38" s="4"/>
      <c r="AIX38" s="4"/>
      <c r="AIY38" s="4"/>
      <c r="AIZ38" s="4"/>
      <c r="AJA38" s="4"/>
      <c r="AJB38" s="4"/>
      <c r="AJC38" s="4"/>
      <c r="AJD38" s="4"/>
      <c r="AJE38" s="4"/>
      <c r="AJF38" s="4"/>
      <c r="AJG38" s="4"/>
      <c r="AJH38" s="4"/>
      <c r="AJI38" s="4"/>
      <c r="AJJ38" s="4"/>
      <c r="AJK38" s="4"/>
      <c r="AJL38" s="4"/>
      <c r="AJM38" s="4"/>
      <c r="AJN38" s="4"/>
      <c r="AJO38" s="4"/>
      <c r="AJP38" s="4"/>
      <c r="AJQ38" s="4"/>
      <c r="AJR38" s="4"/>
      <c r="AJS38" s="4"/>
      <c r="AJT38" s="4"/>
      <c r="AJU38" s="4"/>
      <c r="AJV38" s="4"/>
      <c r="AJW38" s="4"/>
      <c r="AJX38" s="4"/>
      <c r="AJY38" s="4"/>
      <c r="AJZ38" s="4"/>
      <c r="AKA38" s="4"/>
      <c r="AKB38" s="4"/>
      <c r="AKC38" s="4"/>
      <c r="AKD38" s="4"/>
      <c r="AKE38" s="4"/>
      <c r="AKF38" s="4"/>
      <c r="AKG38" s="4"/>
      <c r="AKH38" s="4"/>
      <c r="AKI38" s="4"/>
      <c r="AKJ38" s="4"/>
      <c r="AKK38" s="4"/>
      <c r="AKL38" s="4"/>
      <c r="AKM38" s="4"/>
      <c r="AKN38" s="4"/>
      <c r="AKO38" s="4"/>
      <c r="AKP38" s="4"/>
      <c r="AKQ38" s="4"/>
      <c r="AKR38" s="4"/>
      <c r="AKS38" s="4"/>
      <c r="AKT38" s="4"/>
      <c r="AKU38" s="4"/>
      <c r="AKV38" s="4"/>
      <c r="AKW38" s="4"/>
      <c r="AKX38" s="4"/>
      <c r="AKY38" s="4"/>
      <c r="AKZ38" s="4"/>
      <c r="ALA38" s="4"/>
      <c r="ALB38" s="4"/>
      <c r="ALC38" s="4"/>
      <c r="ALD38" s="4"/>
      <c r="ALE38" s="4"/>
      <c r="ALF38" s="4"/>
      <c r="ALG38" s="4"/>
      <c r="ALH38" s="4"/>
      <c r="ALI38" s="4"/>
      <c r="ALJ38" s="4"/>
      <c r="ALK38" s="4"/>
      <c r="ALL38" s="4"/>
      <c r="ALM38" s="4"/>
      <c r="ALN38" s="4"/>
      <c r="ALO38" s="4"/>
      <c r="ALP38" s="4"/>
      <c r="ALQ38" s="4"/>
      <c r="ALR38" s="4"/>
      <c r="ALS38" s="4"/>
      <c r="ALT38" s="4"/>
      <c r="ALU38" s="4"/>
      <c r="ALV38" s="4"/>
      <c r="ALW38" s="4"/>
      <c r="ALX38" s="4"/>
      <c r="ALY38" s="4"/>
      <c r="ALZ38" s="4"/>
      <c r="AMA38" s="4"/>
      <c r="AMB38" s="4"/>
      <c r="AMC38" s="4"/>
      <c r="AMD38" s="4"/>
      <c r="AME38" s="4"/>
      <c r="AMF38" s="4"/>
      <c r="AMG38" s="4"/>
      <c r="AMH38" s="4"/>
      <c r="AMI38" s="4"/>
      <c r="AMJ38" s="4"/>
    </row>
    <row r="39" spans="2:9" ht="22.5" customHeight="1" thickBot="1">
      <c r="B39" s="23" t="s">
        <v>3</v>
      </c>
      <c r="C39" s="18"/>
      <c r="D39" s="19"/>
      <c r="E39" s="19"/>
      <c r="F39" s="25">
        <f>F38*1.21</f>
        <v>0</v>
      </c>
      <c r="G39" s="62" t="s">
        <v>10</v>
      </c>
      <c r="H39" s="63"/>
      <c r="I39" s="15">
        <f>I38*1.21</f>
        <v>265716</v>
      </c>
    </row>
  </sheetData>
  <mergeCells count="3">
    <mergeCell ref="G38:H38"/>
    <mergeCell ref="G39:H39"/>
    <mergeCell ref="B1:B2"/>
  </mergeCells>
  <conditionalFormatting sqref="G5:G36">
    <cfRule type="cellIs" priority="1" dxfId="1" operator="equal">
      <formula>"NEVYHOVUJE"</formula>
    </cfRule>
    <cfRule type="cellIs" priority="2" dxfId="0" operator="equal">
      <formula>"VYHOVUJE"</formula>
    </cfRule>
  </conditionalFormatting>
  <printOptions/>
  <pageMargins left="0.25" right="0.25" top="0.75" bottom="0.75" header="0.3" footer="0.3"/>
  <pageSetup fitToHeight="0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Pavla</dc:creator>
  <cp:keywords/>
  <dc:description/>
  <cp:lastModifiedBy>K. Nováková</cp:lastModifiedBy>
  <cp:lastPrinted>2019-11-21T14:56:15Z</cp:lastPrinted>
  <dcterms:created xsi:type="dcterms:W3CDTF">2018-07-17T13:09:24Z</dcterms:created>
  <dcterms:modified xsi:type="dcterms:W3CDTF">2019-11-26T10:36:30Z</dcterms:modified>
  <cp:category/>
  <cp:version/>
  <cp:contentType/>
  <cp:contentStatus/>
  <cp:revision>18</cp:revision>
</cp:coreProperties>
</file>