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55" windowHeight="11280" activeTab="0"/>
  </bookViews>
  <sheets>
    <sheet name="18100884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<sst xmlns="http://schemas.openxmlformats.org/spreadsheetml/2006/main" count="364" uniqueCount="215">
  <si>
    <t>Příloha č. 1 Technická specifikace</t>
  </si>
  <si>
    <t>ks</t>
  </si>
  <si>
    <t>č.</t>
  </si>
  <si>
    <t>název</t>
  </si>
  <si>
    <t>popis</t>
  </si>
  <si>
    <t>měrná jednotka</t>
  </si>
  <si>
    <t>sada</t>
  </si>
  <si>
    <t>počet</t>
  </si>
  <si>
    <t>balení</t>
  </si>
  <si>
    <t>bal</t>
  </si>
  <si>
    <t>Lepící páska</t>
  </si>
  <si>
    <t>Pravítko</t>
  </si>
  <si>
    <t>Kuličkové pero</t>
  </si>
  <si>
    <t>Popisovač</t>
  </si>
  <si>
    <t>cena v Kč bez DPH</t>
  </si>
  <si>
    <t>Korekční strojek</t>
  </si>
  <si>
    <t>Zvýrazňovač</t>
  </si>
  <si>
    <t>Lepidlo</t>
  </si>
  <si>
    <t>Baterie AA</t>
  </si>
  <si>
    <t>Samolepící bloček</t>
  </si>
  <si>
    <t>Pryž</t>
  </si>
  <si>
    <t>Formulář</t>
  </si>
  <si>
    <t>Gelový roller</t>
  </si>
  <si>
    <t>Jednorázový suchý korekční strojek, ergonomický tvar, nezanechává stopy, neloupe se, možnost přepsání opraveného textu, šířka pásky: 4,2 mm, návin: 15 m.</t>
  </si>
  <si>
    <t>ks </t>
  </si>
  <si>
    <t>Spony dopisní</t>
  </si>
  <si>
    <t>Pákový pořadač</t>
  </si>
  <si>
    <t>Kancelářské nůžky</t>
  </si>
  <si>
    <t>k VZ "kancelářské potřeby" v rámci dynamického nákupního systému</t>
  </si>
  <si>
    <t>Zadavatel stanovuje tyto požadavky:</t>
  </si>
  <si>
    <t>Stolní kalkulačka</t>
  </si>
  <si>
    <t>kompaktní stolní kalkulátor s nakloněným 10 místným displejem a plastovou klávesnicí,  základní funkce, 3 tlačítka pro práci s pamětí,  korekční klávesa,  bateriové a solární napájení,  hmotnost do 100 g,  rozměry cca 125x100x35 mm</t>
  </si>
  <si>
    <t>19100054     THS</t>
  </si>
  <si>
    <t>https://www.euronics.cz/citizen-sdc-810bn-cerna-ctzsdc810bn/p374975/?gclid=EAIaIQobChMIu5fPnYyd4QIVmhrTCh161wJfEAQYCyABEgLOyvD_BwE</t>
  </si>
  <si>
    <t>Kniha došlé pošty</t>
  </si>
  <si>
    <t>formát A4, tvrdá vazba, číslované řádky, 100 listů, barva listů bílá</t>
  </si>
  <si>
    <t>19100053    THS</t>
  </si>
  <si>
    <t>https://www.activeoffice.cz/kniha-dosle-posty-a4-100-listu/?gclid=EAIaIQobChMIxKzwmI-d4QIVaCjTCh3XyQEmEAQYAyABEgLifvD_BwE</t>
  </si>
  <si>
    <t>Skartovač</t>
  </si>
  <si>
    <t>skartovač s křížovým řezem 4×50 mm a skartovací kapacitou 8 listů 70g papíru, s vyjímatelnou skartovací hlavou a průhledným okénkem pro snadný přehled o zaplnění, jednoduchý přístup k odpadnímu koši díky speciálním madlům, vstupní šířka 230 mm, rychlost skartace 4,3 m/min, objem koše 15 l, poradí si snadno se sponkami z kancelářských sešívaček i platebními kartami, automatické zapnutí a vypnutí</t>
  </si>
  <si>
    <t>19100071     ÚR</t>
  </si>
  <si>
    <t>https://www.mironet.cz/fellowes-skartovac-m8-c-8-listu-4x50-mm-230-mm-15-l+dp351477/?gclid=EAIaIQobChMIse-Oq5Cd4QIVj-iaCh3OnwD1EAkYASABEgIOLfD_BwE#464461184?utm_source=adwords-pla&amp;utm_medium=cpc</t>
  </si>
  <si>
    <t>,,výdajový pokladní doklad,, formát A6, nepropisovcí, 1 blok / 50 listů</t>
  </si>
  <si>
    <t>19100074    THS</t>
  </si>
  <si>
    <t>Závěsná kapsa</t>
  </si>
  <si>
    <t xml:space="preserve">formát A4 s rozšiřitelnou kapacitou, díky velké kapacitě jsou vhodné pro zakládání objemnějších dokumentů,  spodní a boční klínek o šířce 20 mm zvyšuje kapacitu kapsy,  multiperforace je zesílená bílým plastovým proužkem,  vhodné pro založení do pákového i kroužkového pořadače, kapacita až 200 listů papíru 80 g/m2,  materiál pevný hladký PVC o tloušťce 170 mikronů , barva čirá, balení 10 ks </t>
  </si>
  <si>
    <t>https://www.mptoner.cz/zavesne-kapsy-leitz-s-rozsiritelnou-kapacitou-baleni-10-ks-p47372/?utm_source=Google+n%C3%A1kupy&amp;utm_medium=ppc&amp;utm_campaign=Z%C3%A1v%C4%9Bsn%C3%A9+kapsy+Leitz+s+roz%C5%A1i%C5%99itelnou+kapacitou,+balen%C3%AD+10+ks&amp;gclid=EAIaIQobChMI3q683pOd4QIV7gDTCh0ALAaXEAQYBSABEgIDzPD_BwE</t>
  </si>
  <si>
    <t>,,dovolenka,, formát A6, nečíslovaný, nepropisující,  1blok / 100 listů</t>
  </si>
  <si>
    <t>blok</t>
  </si>
  <si>
    <t>19100097   ÚŘ</t>
  </si>
  <si>
    <t>https://www.papir.cz/dovolenky-optys-100-listu-c-1146</t>
  </si>
  <si>
    <t xml:space="preserve">Čistící sprej </t>
  </si>
  <si>
    <t>speciální čisticí sprej, který rychle a efektivně vyčistí všechny povrchy ve vaší kanceláři, čistící monitory, nové antibakteriální složení,
po aplikaci je vhodné ošetřený povrch dosušit hydrofilní utěrkou</t>
  </si>
  <si>
    <t>https://www.officedepot.cz/cistici-univerzalni-sprej-office-depot-250-ml/</t>
  </si>
  <si>
    <t>Odpadkový koš</t>
  </si>
  <si>
    <t>stříbrný drátěný koš bez víka, vhodný na jakýkoliv druh kancelářského odpadu, objem 13 l, výška 28 cm, průměr 26 cm</t>
  </si>
  <si>
    <t>https://www.officedepot.cz/odpadkovy-drateny-kos-office-depot-stribrna-objem-13-l/</t>
  </si>
  <si>
    <t>Poznámkový bloček</t>
  </si>
  <si>
    <t>samolepicí poznámkové lístečky v 5 neonových barvách pro poznámky, lepicí proužek poznámkového lístku nezanechává po odlepení stopu, barvy: např. žlutá, oranžová, fialová, růžová, zelená, rozměry lístečku: 7,6 x 7,6 cm, balení 5 x 90 ks</t>
  </si>
  <si>
    <t>https://www.officedepot.cz/blocky-v-kostce-office-depot-neon/</t>
  </si>
  <si>
    <t>špalíček bílých lístečků ideální do drátěných krabiček, lístečky jsou volné, bez lepidla, rozměry lístečku: 9 x 9 cm, výška 5 cm</t>
  </si>
  <si>
    <t>https://www.officedepot.cz/poznamkovy-blocek-bile/</t>
  </si>
  <si>
    <t>Obálka dopisní</t>
  </si>
  <si>
    <t>obálka dopisní formátu DL, samolepící, bez okénka, rozměr (v x š): 110 x 220 mm, vkládání na delší straně, materiál: bílý 80 g/m2ofsetový papír</t>
  </si>
  <si>
    <t>samolepící bloček, 76 x 76 mm, opakované lepení, mix 4 barev - růžová, žlutá, zelená, oranžová, balení 4 x 100 ks</t>
  </si>
  <si>
    <t>Kancelářský papír</t>
  </si>
  <si>
    <t>multifunkční papír A4, 100 g, se zvýšenou bělostí pro použití ve všech kopírovacích strojích, laserových a inkoustových tiskárnách. 1 balení = 5 x 500 listů</t>
  </si>
  <si>
    <t>19100126   ÚŘ</t>
  </si>
  <si>
    <t>https://www.tonerprint.cz/xerograficky-papir-iq-premium-a4-100g-m2-1bal-500-archu-p24121/?utm_source=Google+n%C3%A1kupy&amp;utm_medium=ppc&amp;utm_campaign=Xerografick%C3%BD+pap%C3%ADr+IQ+Premium+A4+100g/m2+1bal/500+arch%C5%AF&amp;gclid=EAIaIQobChMIn6Ozqbuf4QIVhLUYCh2ykAEHEAkYBCABEgIp8fD_BwE</t>
  </si>
  <si>
    <t xml:space="preserve">Filtry </t>
  </si>
  <si>
    <t xml:space="preserve"> filtry do kávovaru, velikost č. 4. balení 100 ks</t>
  </si>
  <si>
    <t>https://www.cerstvakava.cz/1120-papirove-filtry-melitta-classic-4/?gclid=EAIaIQobChMIw5Xf3rmf4QIVIgvTCh32BQmxEAQYBSABEgK_LPD_BwE</t>
  </si>
  <si>
    <t>Sešívačka</t>
  </si>
  <si>
    <t>sešívačka s polovičním plněním drátků, ocelový mechanismus, sešije až 30 listů papíru (80gsm), pohodlné plnění, ergonomická, ocelový mechanismus a kvalitní ABS plast zajistí důkladné sešívání, sešívačka má poloviční plnění drátků, s nastavitelnou kovadlinkou můžete papír sešít jen dočasně</t>
  </si>
  <si>
    <t>19100146   ONF</t>
  </si>
  <si>
    <t>https://www.alza.cz/rapid-f16-cerna-d4226163.htm?kampan=adpla_produkty_Tisk-a-Kancelar_papirnictvi_c_1o3_9048115_RPD001e_~57940561825~&amp;gclid=EAIaIQobChMIxqWWhcWf4QIV1jLTCh0-fAieEAQYAyABEgKWTPD_BwE</t>
  </si>
  <si>
    <t xml:space="preserve">permanentní popisovač - píše na neporézní povrchy - ERGO držení - odolný vodě a otěru - alkoholová báze - šířka stopy 0,6 mm, sada F OHP, sada čtyř barev (červená, modrá, zelená, černá) </t>
  </si>
  <si>
    <t>http://e-kodex.eu/Psaci-a-skolni-potreby/Psaci-potreby/Popisovace-znackovace/Permanentni/popisovac-2636-4-ET-sada-F-OHP-permanent-_d693134_11207.aspx</t>
  </si>
  <si>
    <t xml:space="preserve">permanentní popisovač - píše na většinu povrchů - odolá vodě, otěru, povětrnostním vlivům - alkoholová báze - válcový hrot - šířka stopy 1 mm, sada čtyř barev (červená, modrá, zelená, černá)  </t>
  </si>
  <si>
    <t>http://e-kodex.eu/Psaci-a-skolni-potreby/Psaci-potreby/Popisovace-znackovace/Permanentni/Seznam-zbozi.aspx?FullText=2846</t>
  </si>
  <si>
    <t>Liner</t>
  </si>
  <si>
    <t xml:space="preserve">liner s novým ergonomickým designem - nevysychavý inkoust - jemný plastový hrot v kovové objímce - délka stopy 1500 m - šířka stopy 0,3 mm, sada čtyř barev (červená, modrá, zelená, černá)  </t>
  </si>
  <si>
    <t>http://e-kodex.eu/Psaci-a-skolni-potreby/Psaci-potreby/Linery-rollery/centropen-4621-4-sada-Liner-0-3-v-etui-_d693950_11207.aspx</t>
  </si>
  <si>
    <t>páska samolepicí PP 25x66 Transparentní</t>
  </si>
  <si>
    <t>https://www.paketo.cz/paska-samolepici-pp-25x66-transparentni/?gclid=EAIaIQobChMIqs620tif4QIVxo2yCh1TEgaaEAkYAyABEgI30_D_BwE</t>
  </si>
  <si>
    <t>univerzální textilní páska 50mmx50m, montážní páska pro nenáročné aplikace, lehké utěsnění a přidržení, značení, přednosti a výhody: polyetylenový podklad zajišťuje aplikacím odolnost vůči vlhkosti, kaučukové lepidlo vykazuje dobrou přilnavost na mnoho povrchů, snadné trhání, nízký profil, individuální balení rolí pro snadnou identifikaci, tloušťka: 0,147 mm, šíře: 50 mm, návin: 50 m, barva: stříbrná, lepidlo: syntetický kaučuk, teplotní odolnost: max +93°C</t>
  </si>
  <si>
    <t>https://shop.arango.cz/cz-detail-980751-1900-univerzalni-textilni-paska-3m-duct-tape-50mmx50m.html</t>
  </si>
  <si>
    <t xml:space="preserve">vyrobená na přírodní bázi, neviditelná, nežloutne, odolná proti vlhkosti, popisovatelná, praktický ruční zásobník, 19mmx7,5m </t>
  </si>
  <si>
    <t>http://e-kodex.eu/Kancelar/Kancelarske-potreby/Lepici-pasky-a-odvijece/Kancelarske/3M-8-1975-lep-paska-Magic-105-19mmx7-5m-_d739960_11207.aspx</t>
  </si>
  <si>
    <t>transparentní páska - po nalepení je neviditelná - čase zůstává neměnná - vhodná pro slepení roztrženého dokumentu, 19mmx33m</t>
  </si>
  <si>
    <t>https://www.obalove-materialy.cz/kancelarska-lepici-paska-19mm-33m-transparentni?utm_campaign=GMC&amp;utm_medium=cpc&amp;utm_source=google&amp;gclid=EAIaIQobChMI2oyArN2f4QIVyIXVCh0_bwqOEAQYBCABEgKxUvD_BwE</t>
  </si>
  <si>
    <t>lepící páska neonové barvy, kterou lze popisovat, páska slouží k označování předmětů, zvýraznění popisků, při archivaci, odvíječ, který je součástí, je velmi praktický a svým menším rozměrem lze nasunout na prst, vlastnosti: popisovatelná, lepící, při sejmutí nezanechává lepící stopy, Barva: mix barev (neonově žlutá a růžová - nelze vybrat), materiál: lepící PP fólie, rozměry: 19mm x 10m (ŠxD), balení obsahuje: 1x odvíječ, 1x průhledná páska 19 mm x 10 m</t>
  </si>
  <si>
    <t>https://www.papirnictvidaubner.cz/detail/84182/lepici-paska-tesafilm-neon-s-mini-odvijecem-popisovatelna-19mm-x-10m-tesa.html</t>
  </si>
  <si>
    <t>Pořadač</t>
  </si>
  <si>
    <t>pořadač A3 čtyřkroužkový 50 mm, provedení na šířku, formát A3 (na šířku), šíře hřbetu 50mm, 4 D-kroužky 40mm, potažený plastem, uvnitř papír, barevné provedení - černá</t>
  </si>
  <si>
    <t>https://www.kancelar123.cz/detail/7664-poradac-a3-ctyrkrouzkovy-50-mm-provedeni-na-sirku?gclid=EAIaIQobChMIq6OMtOGf4QIVhjXTCh2icwUkEAQYAyABEgIH3_D_BwE</t>
  </si>
  <si>
    <t>Pero</t>
  </si>
  <si>
    <t>kuličkové pero 0,7 mm - barva tuhy modrá</t>
  </si>
  <si>
    <t>Obálka</t>
  </si>
  <si>
    <t>dopisní obálky C4 samolepící, balení 25ks (A4)</t>
  </si>
  <si>
    <t>Bloček</t>
  </si>
  <si>
    <t>Neonové plastové samolepicí zvýrazňovací proužky,záložky, 5 barev x 20 lístků - modrá, zelená, žlutá, oranžová, růžová, snadno odstranitelné, nezanechávají stopy, trvanlivý popisovatelný plast, balení 5 barev x 20 lístků</t>
  </si>
  <si>
    <t>https://www.nobynet.cz/samolepici-zalozky-concorde-neon-12x48mm--5x20-plastovych-listu/?gclid=EAIaIQobChMIza_io-6f4QIVROR3Ch3cFgCOEAQYASABEgLqkvD_BwE</t>
  </si>
  <si>
    <t>bloček samolepící 40 x 50 / 4 neonové barvy, balení 4x50 listů</t>
  </si>
  <si>
    <t>http://e-kodex.eu/Papir-bloky/Blocky-bloky-knihy-sesity/blocek-samolepici-40x-50-4-barvy-neon-48450-_d690674_11207.aspx</t>
  </si>
  <si>
    <t>Záznamní kniha</t>
  </si>
  <si>
    <t>záznamní kniha A4 Office - linka, záznamní kniha s tuhými laminovanými deskami a kvalitní šitou vazbou, formát A4, linka 8 mm, 96 listů</t>
  </si>
  <si>
    <t>https://www.papirnictvipavlik.cz/zaznamni-kniha-a4-office-linka-a64120/?gclid=EAIaIQobChMInvGZ6e-f4QIVBawYCh2avAWEEAkYCSABEgKSLPD_BwE</t>
  </si>
  <si>
    <t>záznamní kniha ve formátu A5, čtverečkovaný, desky jsou z pevného lepeného kartonu s laminem, tyto bloky jsou opatřeny vazbou V8 která patří mezi nejpropracovanější a nejpevnější vazby, uvnitř záznamové knihy je 100 listů čtverečkovaných papírů, počet listů: 100, formát: A5</t>
  </si>
  <si>
    <t>https://www.papirnictvioskarek.cz/zaznamova-kniha-a5-mfp-100l/ctverecek-zl5105/1523591489-86676?gclid=EAIaIQobChMIpJbq5vCf4QIVRouyCh14qABHEAkYAyABEgLjDfD_BwE</t>
  </si>
  <si>
    <t xml:space="preserve">zvýrazňovač klínový hrot, zvýrazňovač je osazen klínovým hrotem, který vytvoří stopu písma šíře 1-3mm, je plněn fluorescenčním inkoustem vhodným nejen na všechny druhy běžných papírů, ale i na papíry kopírovací a faxové, chránítko je opatřeno praktickým klipem, odolnost zvýrazňovačů proti vyschnutí je minimálně tři roky, sada 4 barvy </t>
  </si>
  <si>
    <t>https://potreby-kancelarske.eu/zvyraznovac-centropen-highlighter-2822-klinovy-hrot-sada-4-barev.htm?gclid=EAIaIQobChMIysHKz_Sf4QIVmuR3Ch3TBgZREAQYAiABEgITdPD_BwE</t>
  </si>
  <si>
    <t>Gumovací pero</t>
  </si>
  <si>
    <t>pero gumovatelné, s tekutou náplní, přepisovatelný, speciální inkoust - napsaný text lze vymazat a znovu přepsat na tomtéž místě, text zneviditelníte zahřátím na 60 °C, které vznikne třením (gumováním) plastového zakončení rolleru na papíře, znovu se objeví při teplotě nižší než -15 °C, průměr hrotu 0.7 mm, šířka stopy 0.35 mm</t>
  </si>
  <si>
    <t>https://www.em-shop.cz/p-21773/?gclid=EAIaIQobChMIp6-1zPKf4QIVzOd3Ch24fg9WEAQYASABEgKqD_D_BwE</t>
  </si>
  <si>
    <t>Tužka</t>
  </si>
  <si>
    <t>hexagonální tvar, tvrdost 2=HB, z kvalitního lipového dřeva, tuha lepená po celé délce – pohodlné ořezávání, silná a vycentrovaná tuha, s bílou pryží</t>
  </si>
  <si>
    <t>https://www.mall.cz/tuzky/kores-tuka-grafitov-estihrann-hb-ern-s-blou-pry-100002829227?gclid=EAIaIQobChMI277n6_Sf4QIVUeJ3Ch2i9gKsEAQYCCABEgKebPD_BwE</t>
  </si>
  <si>
    <t>Korektor</t>
  </si>
  <si>
    <t>jednorázový strojek s opravnou páskou, šíře stopy 5mm, návin 8m, ergonomický tvar pouzdra pro rychlé a přesné korekce, páska je okamžitě přepisovatelná, nezanechává stíny na fotokopiích</t>
  </si>
  <si>
    <t>Lepící tyčinka</t>
  </si>
  <si>
    <t>lepící tyčinka v gramáži 8g, tyčinka je určena na lepení papíru, tyčinka je vhodná do školy, kanceláře, apod.</t>
  </si>
  <si>
    <t>celkem</t>
  </si>
  <si>
    <t>Celkem</t>
  </si>
  <si>
    <t>uchazeč splňuje ANO/NE</t>
  </si>
  <si>
    <t>takto podbarvená pole povinně vyplnit</t>
  </si>
  <si>
    <t>Zakládací obal U</t>
  </si>
  <si>
    <t xml:space="preserve">A4 linka, 96 listů, lepená vazba, tvrdé laminované desky  </t>
  </si>
  <si>
    <t xml:space="preserve">Náplň </t>
  </si>
  <si>
    <t xml:space="preserve">černý značkovač na textil, ERGO držení, světlostálý, nevypratelný, válcový hrot šíře stopy 1,8 mm </t>
  </si>
  <si>
    <t>Desky spisové</t>
  </si>
  <si>
    <t>A4, plasové s drukem, průhledný polypropylen</t>
  </si>
  <si>
    <t>Připínáčky</t>
  </si>
  <si>
    <t>připínáčky do korkové nástěnky, s plastovou ergonomickou hlavičkou a kovovým bodcem, balení 60 kusů</t>
  </si>
  <si>
    <t xml:space="preserve">A4 závěsný hladký, polypropylen s hladkým povrchem, otevřené shora, zpevněná multiperforace pro zakládání do pořadačů, síla mat. 50 mic </t>
  </si>
  <si>
    <t xml:space="preserve">xerografický papír standardní kvality, vhodný pro každodenní kopírování a černobílý tisk v základní kvalitě. Formát A4, 80 g, barva bílá, CIE bělost 153. 1 balení = 5 x 500 listů. </t>
  </si>
  <si>
    <t>multifunkční papír A4, 100 g, se zvýšenou bělostí pro použití ve všech kopírovacích strojích, laserových a inkoustových tiskárnách. 1 balení = 5 x 500 listů.</t>
  </si>
  <si>
    <t>tělo plastové, stiskací mechanismus, pogumovaný úchop, s klipem, náplň: gelový inkoust, náplň vyměnitelná, barva náplně: modrá, šíře stopy: 0,3 - 0,4 mm, např. roller 2605 Pilot G-2</t>
  </si>
  <si>
    <t>k popisu všech druhů papíru, s víčkem, šíře stopy v rozmezí 1 - 5 mm dle přítlaku při psaní, hrot klínový, náplň fluorescenční pigmentový inkoust, oranžová, růžová, zelená, žlutá, sada 4 barev</t>
  </si>
  <si>
    <t>Obálka bublinková</t>
  </si>
  <si>
    <t>Mikrotužka</t>
  </si>
  <si>
    <t>s gumou, šíře stopy 0,5 mm</t>
  </si>
  <si>
    <t>Sešit</t>
  </si>
  <si>
    <t>A4, gramáž min. 60 g/m2, počet listů 40, listy linkované, papír bezdřevý.</t>
  </si>
  <si>
    <t>Kancelářský klip</t>
  </si>
  <si>
    <t>kovový na sepnutí svazku papíru, rozměr 32 mm, barva černá, balení  12 ks</t>
  </si>
  <si>
    <t>Propustky</t>
  </si>
  <si>
    <t>formát A7, nepropisovací, 100 listů</t>
  </si>
  <si>
    <t xml:space="preserve">Obálka dopisní </t>
  </si>
  <si>
    <t>G/17, samolepící s krycím páskem, vnější rozměr: 260 x 350 mm, vnitřní rozměr: 240 x 340 mm, materiál: bílý min. 90 g/m2 papír, PE bublinková fólie, balení 10 ks.</t>
  </si>
  <si>
    <t>C4 samolepící, balení 25ks (A4)</t>
  </si>
  <si>
    <t>B4, s krycím páskem, bez okénka, rozměr (v x š): 353 x 250 mm, vkládání na kratší straně, bílý min. 100 g/m2 ofsetový papír, baleno po 50 ks</t>
  </si>
  <si>
    <t>Ořezávátko</t>
  </si>
  <si>
    <t>ergonomicky tvarované dvojité, celokovové</t>
  </si>
  <si>
    <t>typ: LR6 (AA), druh: alkalická, napětí: 1,5V, balení 4 ks.</t>
  </si>
  <si>
    <t>univerzální kancelářské nůžky 20 cm, celokovové</t>
  </si>
  <si>
    <t>tvar: oblý, materiál: kvalitní drát s pozinkovanou povrchovou úpravou, která zabraňuje ušpinění papíru, velikost: 75 mm, baleno po 25 ks spon.</t>
  </si>
  <si>
    <t>tvar: oblý, materiál: kvalitní drát s pozinkovanou povrchovou úpravou, která zabraňuje ušpinění papíru, velikost: 32 mm, baleno po 75 ks spon.</t>
  </si>
  <si>
    <t>E/15, samolepící s krycím páskem, vnější rozměr: 240 x 275 mm, 
vnitřní rozměr: 210 x 265 mm, materiál: bílý min. 90 g/m2 papír, PE bublinková fólie, baleno po 10 ks.</t>
  </si>
  <si>
    <t>Laminovací fólie</t>
  </si>
  <si>
    <t>laminovací kapsa pro formát A4 (216 x 303 mm), čirá, lesklá, síla 125 mikronů, baleno po 100 ks.</t>
  </si>
  <si>
    <t>výměnná kazeta pro lepící roller Pritt s odnímatelným lepidlem, kazeta obsahuje 14 m pásky o šíři 8,4 mm., lepidlo je odnímatelné, slouží k dočasnému přichycení papíru</t>
  </si>
  <si>
    <t>Náhradní náplň</t>
  </si>
  <si>
    <t>A4, šířka hřbetu 75 mm, na hřbetě otvor pro manipulaci, hřbetní kapsa s vyměnitelnou etiketou, uzavírací mechanismus, 
kovové ochranné lišty, celoplastové provedení, potaženo odolnou a omyvatelnou  polypropylenovou fólií z obou stran, barva modrá</t>
  </si>
  <si>
    <t>A4, šířka hřbetu 75 mm, na hřbetě otvor pro manipulaci, hřbetní kapsa s vyměnitelnou etiketou, uzavírací mechanismus, 
kovové ochranné lišty, celoplastové provedení, potaženo odolnou a omyvatelnou  polypropylenovou fólií z obou stran, barva černá</t>
  </si>
  <si>
    <t xml:space="preserve">A4 závěsný hladký, polypropylen s hladkým povrchem, otevřené shora, zpevněná multiperforace pro zakládání do pořadačů, síla mat. 40 mic, povrch krupička čirá </t>
  </si>
  <si>
    <t>gumovatelný, s tekutou náplní, přepisovatelný, speciální inkoust - napsaný text lze vymazat a znovu přepsat na tomtéž místě, text zneviditelníte zahřátím na 60 °C, které vznikne třením (gumováním) plastového zakončení rolleru na papíře, znovu se objeví při teplotě nižší než -15 °C, šíře stopy 0.7 mm, barva náplně modrá, např. Frixion</t>
  </si>
  <si>
    <t>do per PILOT Frixion, gumovatelný inkoust, šíře stopy 0,7 mm, originální náhradní náplň 3 ks v balení, barva modrá</t>
  </si>
  <si>
    <t>tělo: plastové, stiskací mechanismus, pogumovaný úchop, s klipem, 
náplň: pastový inkoust, náplň vyměnitelná, barva náplně: modrá, šíře stopy: 0,3 - 0,35 mm.</t>
  </si>
  <si>
    <t>xerografický papír nejvyšší kvality, vhodný pro plnobarevný tisk a kopírování, formát A4, 80 g, barva bílá, CIE bělost 166, 1 balení = 5 x 500 listů</t>
  </si>
  <si>
    <t>Dovolenky</t>
  </si>
  <si>
    <t>nepropisovací, formát A6, blok 100 listů</t>
  </si>
  <si>
    <t>xerografický papír nejvyšší kvality, vhodný pro plnobarevný tisk a kopírování, formát A3, 80 g, barva bílá, CIE bělost 166, 1 balení = 500 listů</t>
  </si>
  <si>
    <t>celokovová klešťová, kapacita sešití 20 listů 80 g/m2,  drátky 24/6, 26/6, např. LEITZ</t>
  </si>
  <si>
    <t>Gumičky</t>
  </si>
  <si>
    <t xml:space="preserve"> mix různých barev a velikostí, baleno po min. 100 ks.</t>
  </si>
  <si>
    <t>mix různých barev a velikostí, baleno po min. 100 ks.</t>
  </si>
  <si>
    <t>kvalitní mazací pryž na grafitové tužky, jemné a čisté gumování, 
nešpinící, např. Pentel</t>
  </si>
  <si>
    <t>Blok</t>
  </si>
  <si>
    <t>lepený poznámkový blok, formát A4, 70 listů, čistý</t>
  </si>
  <si>
    <t>materiál: plast, barva: transparentní, délka: 40 cm</t>
  </si>
  <si>
    <t xml:space="preserve">A4 linka, 192 listů, lepená vazba, tvrdé laminované desky  </t>
  </si>
  <si>
    <t>univerzální vteřinové lepidlo, 3 g - 5g</t>
  </si>
  <si>
    <t>A4 závěsný hladký, s kapacitou cca. 30 listů, extra pevný, zpevněná multiperforace pro zakládání do pořadačů, síla mat. 150 mic.</t>
  </si>
  <si>
    <t>vysunovací, složení: neobsahuje rozpouštědla, obsahuje glycerin, lepidlo je vypratelné, použití: papír, lepenka, fotografie, vůně: neutrální, hmotnost:  8 g.</t>
  </si>
  <si>
    <t xml:space="preserve">A5 linka, 96 listů, lepená vazba, tvrdé laminované desky  </t>
  </si>
  <si>
    <t>A4 linka, 96 listů, lepená vazba, tvrdé laminované desky  s rejstříkem</t>
  </si>
  <si>
    <t>do gelového rolleru,gelový inkoust, barva náplně modrá, šíře stopy: 0,3 - 0,4 mm, baleno po 3 kusech, pro roller 2605 Pilot G-2</t>
  </si>
  <si>
    <t>do gelového rolleru, gelový inkoust, barva náplně modrá, šíře stopy: 0,3 - 0,4 mm, baleno po 3 kusech, pro roller 2605 Pilot G-2</t>
  </si>
  <si>
    <t>kovový na sepnutí svazku papíru, rozměr 41 mm, barva černá, balení  12 ks</t>
  </si>
  <si>
    <t>Dvojdesky</t>
  </si>
  <si>
    <t>A4 s klipem slouží k uchycení dokumentů, kapacita 10 listů, barva černá</t>
  </si>
  <si>
    <t>A4, plasové s drukem, průhledný polypropylen, barva modrá</t>
  </si>
  <si>
    <t>ergonomicky tvarované dvojité, plastové</t>
  </si>
  <si>
    <t>samolepicí s odtrhávacím proužkem, vnitřní rozměr 18,0x26,0 cm, vnější rozměr 20,0x27,5 cm, barva hnědá,</t>
  </si>
  <si>
    <t>B4, s krycím páskem (pro nepřeloženou A4), dno 40 mm,  125 g/m2, vnější rozměr 250 x 353 mm</t>
  </si>
  <si>
    <t>tvar: oblý, materiál: kvalitní drát s pozinkovanou povrchovou úpravou, která zabraňuje ušpinění papíru, velikost: 77 mm, baleno po 100 ks spon.</t>
  </si>
  <si>
    <t>transparentní páska - po nalepení je neviditelná - časem zůstává neměnná - vhodná pro slepení roztrženého dokumentu, 25 mm x 66 m</t>
  </si>
  <si>
    <t>bloček samolepící 38 x 51 mm, mix barev, balení 3x100 listů</t>
  </si>
  <si>
    <t>bloček samolepící 76 x 76 mm, mix barev, balení 3x100 listů</t>
  </si>
  <si>
    <t>bloček samolepící 12,5 x 7,5 mm, mix barev, balení 5x100 listů</t>
  </si>
  <si>
    <t>19100544          ÚŘ</t>
  </si>
  <si>
    <t>19100604           ÚŘ</t>
  </si>
  <si>
    <t>19100622                OU</t>
  </si>
  <si>
    <t>19100547                 ÚŘ</t>
  </si>
  <si>
    <t>19100626                    THS</t>
  </si>
  <si>
    <t>Příloha ke Kupní smlouvě - Technická specifikace k VZ "Kancelářské potřeby pro ÚJF"</t>
  </si>
  <si>
    <t>celkem bez DPH</t>
  </si>
  <si>
    <t>číslo objednávky ÚJF</t>
  </si>
  <si>
    <t>Předpokládaná hodnota v Kč</t>
  </si>
  <si>
    <t>za kus bez DPH</t>
  </si>
  <si>
    <t>Nabídková cena v Kč</t>
  </si>
  <si>
    <t>Celková cena v Kč</t>
  </si>
  <si>
    <t>Razítko a podpis oprávněné osoby dodavatele</t>
  </si>
  <si>
    <t>tělo plastové, stiskací mechanismus, pogumovaný úchop, s klipem, náplň: gelový inkoust, náplň vyměnitelná, barva náplně: modrá, šíře stopy: 0,3 - 0,4 mm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</si>
</sst>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_K_č"/>
    <numFmt numFmtId="169" formatCode="#,##0\ &quot;Kč&quot;"/>
    <numFmt numFmtId="170" formatCode="#,##0.00\ &quot;Kč&quot;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6"/>
      <color indexed="6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4" tint="-0.4999699890613556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33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0" xfId="36" applyAlignment="1">
      <alignment/>
    </xf>
    <xf numFmtId="0" fontId="0" fillId="0" borderId="11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0" fillId="0" borderId="0" xfId="0" applyAlignment="1">
      <alignment/>
    </xf>
    <xf numFmtId="170" fontId="47" fillId="0" borderId="10" xfId="0" applyNumberFormat="1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170" fontId="47" fillId="0" borderId="19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17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47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top" wrapText="1"/>
    </xf>
    <xf numFmtId="0" fontId="47" fillId="0" borderId="0" xfId="0" applyFont="1" applyBorder="1" applyAlignment="1">
      <alignment vertical="center" wrapText="1"/>
    </xf>
    <xf numFmtId="0" fontId="47" fillId="0" borderId="2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15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/>
    </xf>
    <xf numFmtId="0" fontId="50" fillId="0" borderId="0" xfId="0" applyFont="1" applyBorder="1" applyAlignment="1">
      <alignment wrapText="1"/>
    </xf>
    <xf numFmtId="0" fontId="47" fillId="35" borderId="23" xfId="0" applyFont="1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/>
    </xf>
    <xf numFmtId="0" fontId="29" fillId="36" borderId="25" xfId="0" applyFont="1" applyFill="1" applyBorder="1" applyAlignment="1">
      <alignment horizontal="center" vertical="center" wrapText="1"/>
    </xf>
    <xf numFmtId="0" fontId="0" fillId="36" borderId="26" xfId="0" applyFont="1" applyFill="1" applyBorder="1" applyAlignment="1">
      <alignment horizontal="left" vertical="center" wrapText="1"/>
    </xf>
    <xf numFmtId="0" fontId="47" fillId="36" borderId="26" xfId="0" applyFont="1" applyFill="1" applyBorder="1" applyAlignment="1">
      <alignment horizontal="center" vertical="center" wrapText="1"/>
    </xf>
    <xf numFmtId="0" fontId="47" fillId="36" borderId="27" xfId="0" applyFont="1" applyFill="1" applyBorder="1" applyAlignment="1">
      <alignment horizontal="center" vertical="center" wrapText="1"/>
    </xf>
    <xf numFmtId="170" fontId="29" fillId="36" borderId="24" xfId="0" applyNumberFormat="1" applyFont="1" applyFill="1" applyBorder="1" applyAlignment="1">
      <alignment horizontal="center" vertical="center" wrapText="1"/>
    </xf>
    <xf numFmtId="169" fontId="0" fillId="36" borderId="24" xfId="0" applyNumberFormat="1" applyFill="1" applyBorder="1" applyAlignment="1">
      <alignment horizontal="center" vertical="center"/>
    </xf>
    <xf numFmtId="0" fontId="0" fillId="36" borderId="26" xfId="0" applyFill="1" applyBorder="1" applyAlignment="1">
      <alignment horizontal="left" vertical="center" wrapText="1"/>
    </xf>
    <xf numFmtId="0" fontId="0" fillId="36" borderId="27" xfId="0" applyFill="1" applyBorder="1" applyAlignment="1">
      <alignment horizontal="left" vertical="center" wrapText="1"/>
    </xf>
    <xf numFmtId="0" fontId="29" fillId="36" borderId="24" xfId="0" applyFont="1" applyFill="1" applyBorder="1" applyAlignment="1">
      <alignment horizontal="center" vertical="center" wrapText="1"/>
    </xf>
    <xf numFmtId="170" fontId="47" fillId="36" borderId="24" xfId="0" applyNumberFormat="1" applyFont="1" applyFill="1" applyBorder="1" applyAlignment="1">
      <alignment horizontal="center" vertical="center" wrapText="1"/>
    </xf>
    <xf numFmtId="0" fontId="51" fillId="3" borderId="13" xfId="0" applyFont="1" applyFill="1" applyBorder="1" applyAlignment="1">
      <alignment horizontal="center"/>
    </xf>
    <xf numFmtId="4" fontId="51" fillId="3" borderId="13" xfId="0" applyNumberFormat="1" applyFont="1" applyFill="1" applyBorder="1" applyAlignment="1">
      <alignment horizontal="center"/>
    </xf>
    <xf numFmtId="170" fontId="51" fillId="3" borderId="28" xfId="0" applyNumberFormat="1" applyFont="1" applyFill="1" applyBorder="1" applyAlignment="1">
      <alignment horizontal="center"/>
    </xf>
    <xf numFmtId="0" fontId="51" fillId="3" borderId="11" xfId="0" applyFont="1" applyFill="1" applyBorder="1" applyAlignment="1">
      <alignment horizontal="center"/>
    </xf>
    <xf numFmtId="4" fontId="51" fillId="3" borderId="11" xfId="0" applyNumberFormat="1" applyFont="1" applyFill="1" applyBorder="1" applyAlignment="1">
      <alignment horizontal="center"/>
    </xf>
    <xf numFmtId="170" fontId="51" fillId="3" borderId="29" xfId="0" applyNumberFormat="1" applyFont="1" applyFill="1" applyBorder="1" applyAlignment="1">
      <alignment horizontal="center"/>
    </xf>
    <xf numFmtId="170" fontId="0" fillId="6" borderId="10" xfId="0" applyNumberFormat="1" applyFill="1" applyBorder="1" applyAlignment="1">
      <alignment horizontal="center" vertical="center"/>
    </xf>
    <xf numFmtId="170" fontId="51" fillId="3" borderId="13" xfId="0" applyNumberFormat="1" applyFont="1" applyFill="1" applyBorder="1" applyAlignment="1">
      <alignment horizontal="center"/>
    </xf>
    <xf numFmtId="170" fontId="51" fillId="3" borderId="11" xfId="0" applyNumberFormat="1" applyFont="1" applyFill="1" applyBorder="1" applyAlignment="1">
      <alignment horizontal="center"/>
    </xf>
    <xf numFmtId="0" fontId="0" fillId="35" borderId="30" xfId="0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70" fontId="0" fillId="0" borderId="33" xfId="0" applyNumberForma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top" wrapText="1"/>
    </xf>
    <xf numFmtId="0" fontId="0" fillId="36" borderId="34" xfId="0" applyFill="1" applyBorder="1" applyAlignment="1">
      <alignment horizontal="center" vertical="center"/>
    </xf>
    <xf numFmtId="170" fontId="29" fillId="36" borderId="35" xfId="0" applyNumberFormat="1" applyFont="1" applyFill="1" applyBorder="1" applyAlignment="1">
      <alignment horizontal="center" vertical="center" wrapText="1"/>
    </xf>
    <xf numFmtId="0" fontId="0" fillId="36" borderId="34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29" fillId="0" borderId="37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47" fillId="35" borderId="39" xfId="0" applyFont="1" applyFill="1" applyBorder="1" applyAlignment="1">
      <alignment horizontal="center" vertical="center"/>
    </xf>
    <xf numFmtId="0" fontId="47" fillId="35" borderId="40" xfId="0" applyFont="1" applyFill="1" applyBorder="1" applyAlignment="1">
      <alignment horizontal="center" vertical="center"/>
    </xf>
    <xf numFmtId="0" fontId="47" fillId="35" borderId="41" xfId="0" applyFont="1" applyFill="1" applyBorder="1" applyAlignment="1">
      <alignment horizontal="center" vertical="center"/>
    </xf>
    <xf numFmtId="0" fontId="51" fillId="3" borderId="42" xfId="0" applyFont="1" applyFill="1" applyBorder="1" applyAlignment="1">
      <alignment horizontal="center"/>
    </xf>
    <xf numFmtId="0" fontId="51" fillId="3" borderId="13" xfId="0" applyFont="1" applyFill="1" applyBorder="1" applyAlignment="1">
      <alignment horizontal="center"/>
    </xf>
    <xf numFmtId="0" fontId="51" fillId="3" borderId="43" xfId="0" applyFont="1" applyFill="1" applyBorder="1" applyAlignment="1">
      <alignment horizontal="center"/>
    </xf>
    <xf numFmtId="0" fontId="51" fillId="3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50" fillId="0" borderId="0" xfId="0" applyFont="1" applyBorder="1" applyAlignment="1">
      <alignment horizontal="left" wrapText="1"/>
    </xf>
    <xf numFmtId="0" fontId="29" fillId="0" borderId="4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73</xdr:row>
      <xdr:rowOff>171450</xdr:rowOff>
    </xdr:from>
    <xdr:to>
      <xdr:col>10</xdr:col>
      <xdr:colOff>523875</xdr:colOff>
      <xdr:row>77</xdr:row>
      <xdr:rowOff>123825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47625" y="23202900"/>
          <a:ext cx="10429875" cy="714375"/>
        </a:xfrm>
        <a:prstGeom prst="rect">
          <a:avLst/>
        </a:prstGeom>
        <a:solidFill>
          <a:srgbClr val="DEEBF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od účinnosti Kupní smlouvy.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uronics.cz/citizen-sdc-810bn-cerna-ctzsdc810bn/p374975/?gclid=EAIaIQobChMIu5fPnYyd4QIVmhrTCh161wJfEAQYCyABEgLOyvD_BwE" TargetMode="External" /><Relationship Id="rId2" Type="http://schemas.openxmlformats.org/officeDocument/2006/relationships/hyperlink" Target="https://www.activeoffice.cz/kniha-dosle-posty-a4-100-listu/?gclid=EAIaIQobChMIxKzwmI-d4QIVaCjTCh3XyQEmEAQYAyABEgLifvD_BwE" TargetMode="External" /><Relationship Id="rId3" Type="http://schemas.openxmlformats.org/officeDocument/2006/relationships/hyperlink" Target="https://www.mironet.cz/fellowes-skartovac-m8-c-8-listu-4x50-mm-230-mm-15-l+dp351477/?gclid=EAIaIQobChMIse-Oq5Cd4QIVj-iaCh3OnwD1EAkYASABEgIOLfD_BwE#464461184?utm_source=adwords-pla&amp;utm_medium=cpc" TargetMode="External" /><Relationship Id="rId4" Type="http://schemas.openxmlformats.org/officeDocument/2006/relationships/hyperlink" Target="https://www.mptoner.cz/zavesne-kapsy-leitz-s-rozsiritelnou-kapacitou-baleni-10-ks-p47372/?utm_source=Google+n%C3%A1kupy&amp;utm_medium=ppc&amp;utm_campaign=Z%C3%A1v%C4%9Bsn%C3%A9+kapsy+Leitz+s+roz%C5%A1i%C5%99itelnou+kapacitou,+balen%C3%AD+10+ks&amp;gclid=EAIaIQobChMI3q683pOd4QIV7gDTCh0ALAaXEAQYBSABEgIDzPD_BwE" TargetMode="External" /><Relationship Id="rId5" Type="http://schemas.openxmlformats.org/officeDocument/2006/relationships/hyperlink" Target="https://www.papir.cz/dovolenky-optys-100-listu-c-1146" TargetMode="External" /><Relationship Id="rId6" Type="http://schemas.openxmlformats.org/officeDocument/2006/relationships/hyperlink" Target="https://www.officedepot.cz/cistici-univerzalni-sprej-office-depot-250-ml/" TargetMode="External" /><Relationship Id="rId7" Type="http://schemas.openxmlformats.org/officeDocument/2006/relationships/hyperlink" Target="https://www.officedepot.cz/odpadkovy-drateny-kos-office-depot-stribrna-objem-13-l/" TargetMode="External" /><Relationship Id="rId8" Type="http://schemas.openxmlformats.org/officeDocument/2006/relationships/hyperlink" Target="https://www.officedepot.cz/blocky-v-kostce-office-depot-neon/" TargetMode="External" /><Relationship Id="rId9" Type="http://schemas.openxmlformats.org/officeDocument/2006/relationships/hyperlink" Target="https://www.officedepot.cz/poznamkovy-blocek-bile/" TargetMode="External" /><Relationship Id="rId10" Type="http://schemas.openxmlformats.org/officeDocument/2006/relationships/hyperlink" Target="https://www.cerstvakava.cz/1120-papirove-filtry-melitta-classic-4/?gclid=EAIaIQobChMIw5Xf3rmf4QIVIgvTCh32BQmxEAQYBSABEgK_LPD_BwE" TargetMode="External" /><Relationship Id="rId11" Type="http://schemas.openxmlformats.org/officeDocument/2006/relationships/hyperlink" Target="https://www.tonerprint.cz/xerograficky-papir-iq-premium-a4-100g-m2-1bal-500-archu-p24121/?utm_source=Google+n%C3%A1kupy&amp;utm_medium=ppc&amp;utm_campaign=Xerografick%C3%BD+pap%C3%ADr+IQ+Premium+A4+100g/m2+1bal/500+arch%C5%AF&amp;gclid=EAIaIQobChMIn6Ozqbuf4QIVhLUYCh2ykAEHEAkYBCABEgIp8fD_BwE" TargetMode="External" /><Relationship Id="rId12" Type="http://schemas.openxmlformats.org/officeDocument/2006/relationships/hyperlink" Target="https://www.alza.cz/rapid-f16-cerna-d4226163.htm?kampan=adpla_produkty_Tisk-a-Kancelar_papirnictvi_c_1o3_9048115_RPD001e_~57940561825~&amp;gclid=EAIaIQobChMIxqWWhcWf4QIV1jLTCh0-fAieEAQYAyABEgKWTPD_BwE" TargetMode="External" /><Relationship Id="rId13" Type="http://schemas.openxmlformats.org/officeDocument/2006/relationships/hyperlink" Target="http://e-kodex.eu/Psaci-a-skolni-potreby/Psaci-potreby/Popisovace-znackovace/Permanentni/popisovac-2636-4-ET-sada-F-OHP-permanent-_d693134_11207.aspx" TargetMode="External" /><Relationship Id="rId14" Type="http://schemas.openxmlformats.org/officeDocument/2006/relationships/hyperlink" Target="http://e-kodex.eu/Psaci-a-skolni-potreby/Psaci-potreby/Popisovace-znackovace/Permanentni/Seznam-zbozi.aspx?FullText=2846" TargetMode="External" /><Relationship Id="rId15" Type="http://schemas.openxmlformats.org/officeDocument/2006/relationships/hyperlink" Target="https://www.paketo.cz/paska-samolepici-pp-25x66-transparentni/?gclid=EAIaIQobChMIqs620tif4QIVxo2yCh1TEgaaEAkYAyABEgI30_D_BwE" TargetMode="External" /><Relationship Id="rId16" Type="http://schemas.openxmlformats.org/officeDocument/2006/relationships/hyperlink" Target="https://shop.arango.cz/cz-detail-980751-1900-univerzalni-textilni-paska-3m-duct-tape-50mmx50m.html" TargetMode="External" /><Relationship Id="rId17" Type="http://schemas.openxmlformats.org/officeDocument/2006/relationships/hyperlink" Target="http://e-kodex.eu/Psaci-a-skolni-potreby/Psaci-potreby/Linery-rollery/centropen-4621-4-sada-Liner-0-3-v-etui-_d693950_11207.aspx" TargetMode="External" /><Relationship Id="rId18" Type="http://schemas.openxmlformats.org/officeDocument/2006/relationships/hyperlink" Target="http://e-kodex.eu/Kancelar/Kancelarske-potreby/Lepici-pasky-a-odvijece/Kancelarske/3M-8-1975-lep-paska-Magic-105-19mmx7-5m-_d739960_11207.aspx" TargetMode="External" /><Relationship Id="rId19" Type="http://schemas.openxmlformats.org/officeDocument/2006/relationships/hyperlink" Target="https://www.obalove-materialy.cz/kancelarska-lepici-paska-19mm-33m-transparentni?utm_campaign=GMC&amp;utm_medium=cpc&amp;utm_source=google&amp;gclid=EAIaIQobChMI2oyArN2f4QIVyIXVCh0_bwqOEAQYBCABEgKxUvD_BwE" TargetMode="External" /><Relationship Id="rId20" Type="http://schemas.openxmlformats.org/officeDocument/2006/relationships/hyperlink" Target="https://www.papirnictvidaubner.cz/detail/84182/lepici-paska-tesafilm-neon-s-mini-odvijecem-popisovatelna-19mm-x-10m-tesa.html" TargetMode="External" /><Relationship Id="rId21" Type="http://schemas.openxmlformats.org/officeDocument/2006/relationships/hyperlink" Target="https://www.kancelar123.cz/detail/7664-poradac-a3-ctyrkrouzkovy-50-mm-provedeni-na-sirku?gclid=EAIaIQobChMIq6OMtOGf4QIVhjXTCh2icwUkEAQYAyABEgIH3_D_BwE" TargetMode="External" /><Relationship Id="rId22" Type="http://schemas.openxmlformats.org/officeDocument/2006/relationships/hyperlink" Target="https://www.nobynet.cz/samolepici-zalozky-concorde-neon-12x48mm--5x20-plastovych-listu/?gclid=EAIaIQobChMIza_io-6f4QIVROR3Ch3cFgCOEAQYASABEgLqkvD_BwE" TargetMode="External" /><Relationship Id="rId23" Type="http://schemas.openxmlformats.org/officeDocument/2006/relationships/hyperlink" Target="http://e-kodex.eu/Papir-bloky/Blocky-bloky-knihy-sesity/blocek-samolepici-40x-50-4-barvy-neon-48450-_d690674_11207.aspx" TargetMode="External" /><Relationship Id="rId24" Type="http://schemas.openxmlformats.org/officeDocument/2006/relationships/hyperlink" Target="https://www.papirnictvipavlik.cz/zaznamni-kniha-a4-office-linka-a64120/?gclid=EAIaIQobChMInvGZ6e-f4QIVBawYCh2avAWEEAkYCSABEgKSLPD_BwE" TargetMode="External" /><Relationship Id="rId25" Type="http://schemas.openxmlformats.org/officeDocument/2006/relationships/hyperlink" Target="https://www.papirnictvioskarek.cz/zaznamova-kniha-a5-mfp-100l/ctverecek-zl5105/1523591489-86676?gclid=EAIaIQobChMIpJbq5vCf4QIVRouyCh14qABHEAkYAyABEgLjDfD_BwE" TargetMode="External" /><Relationship Id="rId26" Type="http://schemas.openxmlformats.org/officeDocument/2006/relationships/hyperlink" Target="https://www.em-shop.cz/p-21773/?gclid=EAIaIQobChMIp6-1zPKf4QIVzOd3Ch24fg9WEAQYASABEgKqD_D_BwE" TargetMode="External" /><Relationship Id="rId27" Type="http://schemas.openxmlformats.org/officeDocument/2006/relationships/hyperlink" Target="https://potreby-kancelarske.eu/zvyraznovac-centropen-highlighter-2822-klinovy-hrot-sada-4-barev.htm?gclid=EAIaIQobChMIysHKz_Sf4QIVmuR3Ch3TBgZREAQYAiABEgITdPD_BwE" TargetMode="External" /><Relationship Id="rId28" Type="http://schemas.openxmlformats.org/officeDocument/2006/relationships/hyperlink" Target="https://www.mall.cz/tuzky/kores-tuka-grafitov-estihrann-hb-ern-s-blou-pry-100002829227?gclid=EAIaIQobChMI277n6_Sf4QIVUeJ3Ch2i9gKsEAQYCCABEgKebPD_Bw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showGridLines="0" tabSelected="1" zoomScalePageLayoutView="0" workbookViewId="0" topLeftCell="A1">
      <selection activeCell="C53" sqref="C53"/>
    </sheetView>
  </sheetViews>
  <sheetFormatPr defaultColWidth="9.140625" defaultRowHeight="15"/>
  <cols>
    <col min="1" max="1" width="4.00390625" style="3" customWidth="1"/>
    <col min="2" max="2" width="19.8515625" style="12" customWidth="1"/>
    <col min="3" max="3" width="60.00390625" style="1" customWidth="1"/>
    <col min="4" max="4" width="8.140625" style="3" customWidth="1"/>
    <col min="5" max="5" width="5.8515625" style="3" customWidth="1"/>
    <col min="6" max="6" width="8.28125" style="3" customWidth="1"/>
    <col min="7" max="7" width="9.7109375" style="3" customWidth="1"/>
    <col min="8" max="8" width="10.28125" style="3" customWidth="1"/>
    <col min="9" max="9" width="13.140625" style="42" bestFit="1" customWidth="1"/>
    <col min="10" max="10" width="10.00390625" style="0" customWidth="1"/>
    <col min="11" max="11" width="13.140625" style="0" customWidth="1"/>
  </cols>
  <sheetData>
    <row r="1" spans="1:9" ht="21">
      <c r="A1" s="70" t="s">
        <v>206</v>
      </c>
      <c r="B1" s="9"/>
      <c r="E1" s="71"/>
      <c r="F1" s="71"/>
      <c r="G1" s="71"/>
      <c r="H1" s="67"/>
      <c r="I1"/>
    </row>
    <row r="2" spans="1:8" s="68" customFormat="1" ht="15.75" thickBot="1">
      <c r="A2" s="48"/>
      <c r="B2" s="50" t="s">
        <v>125</v>
      </c>
      <c r="C2" s="42"/>
      <c r="D2" s="3"/>
      <c r="E2" s="71"/>
      <c r="F2" s="71"/>
      <c r="G2" s="71"/>
      <c r="H2" s="67"/>
    </row>
    <row r="3" spans="1:11" ht="18" customHeight="1" thickBot="1">
      <c r="A3" s="6" t="s">
        <v>29</v>
      </c>
      <c r="H3" s="110" t="s">
        <v>209</v>
      </c>
      <c r="I3" s="111"/>
      <c r="J3" s="111" t="s">
        <v>211</v>
      </c>
      <c r="K3" s="112"/>
    </row>
    <row r="4" spans="1:11" ht="39" thickBot="1">
      <c r="A4" s="93" t="s">
        <v>2</v>
      </c>
      <c r="B4" s="94" t="s">
        <v>3</v>
      </c>
      <c r="C4" s="95" t="s">
        <v>4</v>
      </c>
      <c r="D4" s="96" t="s">
        <v>5</v>
      </c>
      <c r="E4" s="96" t="s">
        <v>7</v>
      </c>
      <c r="F4" s="96" t="s">
        <v>124</v>
      </c>
      <c r="G4" s="96" t="s">
        <v>208</v>
      </c>
      <c r="H4" s="72" t="s">
        <v>210</v>
      </c>
      <c r="I4" s="72" t="s">
        <v>207</v>
      </c>
      <c r="J4" s="72" t="s">
        <v>210</v>
      </c>
      <c r="K4" s="97" t="s">
        <v>207</v>
      </c>
    </row>
    <row r="5" spans="1:11" s="46" customFormat="1" ht="26.25" thickTop="1">
      <c r="A5" s="98">
        <v>1</v>
      </c>
      <c r="B5" s="11" t="s">
        <v>132</v>
      </c>
      <c r="C5" s="45" t="s">
        <v>133</v>
      </c>
      <c r="D5" s="11" t="s">
        <v>9</v>
      </c>
      <c r="E5" s="11">
        <v>1</v>
      </c>
      <c r="F5" s="104"/>
      <c r="G5" s="109" t="s">
        <v>201</v>
      </c>
      <c r="H5" s="47">
        <v>12</v>
      </c>
      <c r="I5" s="49">
        <f>E5*H5</f>
        <v>12</v>
      </c>
      <c r="J5" s="90"/>
      <c r="K5" s="99">
        <f>SUM(J5*E5)</f>
        <v>0</v>
      </c>
    </row>
    <row r="6" spans="1:11" s="46" customFormat="1" ht="38.25" customHeight="1">
      <c r="A6" s="98">
        <v>2</v>
      </c>
      <c r="B6" s="60" t="s">
        <v>139</v>
      </c>
      <c r="C6" s="100" t="s">
        <v>158</v>
      </c>
      <c r="D6" s="11" t="s">
        <v>9</v>
      </c>
      <c r="E6" s="11">
        <v>1</v>
      </c>
      <c r="F6" s="104"/>
      <c r="G6" s="107"/>
      <c r="H6" s="47">
        <v>50</v>
      </c>
      <c r="I6" s="49">
        <f aca="true" t="shared" si="0" ref="I6:I70">E6*H6</f>
        <v>50</v>
      </c>
      <c r="J6" s="90"/>
      <c r="K6" s="99">
        <f>SUM(J6*E6)</f>
        <v>0</v>
      </c>
    </row>
    <row r="7" spans="1:11" s="46" customFormat="1" ht="38.25">
      <c r="A7" s="98">
        <v>3</v>
      </c>
      <c r="B7" s="11" t="s">
        <v>139</v>
      </c>
      <c r="C7" s="45" t="s">
        <v>149</v>
      </c>
      <c r="D7" s="7" t="s">
        <v>9</v>
      </c>
      <c r="E7" s="11">
        <v>1</v>
      </c>
      <c r="F7" s="104"/>
      <c r="G7" s="107"/>
      <c r="H7" s="47">
        <v>70</v>
      </c>
      <c r="I7" s="49">
        <f t="shared" si="0"/>
        <v>70</v>
      </c>
      <c r="J7" s="90"/>
      <c r="K7" s="99">
        <f aca="true" t="shared" si="1" ref="K7:K70">SUM(J7*E7)</f>
        <v>0</v>
      </c>
    </row>
    <row r="8" spans="1:11" s="46" customFormat="1" ht="25.5">
      <c r="A8" s="98">
        <v>4</v>
      </c>
      <c r="B8" s="11" t="s">
        <v>159</v>
      </c>
      <c r="C8" s="45" t="s">
        <v>160</v>
      </c>
      <c r="D8" s="11" t="s">
        <v>9</v>
      </c>
      <c r="E8" s="11">
        <v>1</v>
      </c>
      <c r="F8" s="104"/>
      <c r="G8" s="107"/>
      <c r="H8" s="47">
        <v>150</v>
      </c>
      <c r="I8" s="49">
        <f t="shared" si="0"/>
        <v>150</v>
      </c>
      <c r="J8" s="90"/>
      <c r="K8" s="99">
        <f t="shared" si="1"/>
        <v>0</v>
      </c>
    </row>
    <row r="9" spans="1:11" s="46" customFormat="1" ht="38.25">
      <c r="A9" s="98">
        <v>5</v>
      </c>
      <c r="B9" s="11" t="s">
        <v>162</v>
      </c>
      <c r="C9" s="45" t="s">
        <v>161</v>
      </c>
      <c r="D9" s="11" t="s">
        <v>1</v>
      </c>
      <c r="E9" s="11">
        <v>1</v>
      </c>
      <c r="F9" s="104"/>
      <c r="G9" s="107"/>
      <c r="H9" s="47">
        <v>83</v>
      </c>
      <c r="I9" s="49">
        <f t="shared" si="0"/>
        <v>83</v>
      </c>
      <c r="J9" s="90"/>
      <c r="K9" s="99">
        <f t="shared" si="1"/>
        <v>0</v>
      </c>
    </row>
    <row r="10" spans="1:11" s="46" customFormat="1" ht="38.25">
      <c r="A10" s="98">
        <v>6</v>
      </c>
      <c r="B10" s="11" t="s">
        <v>16</v>
      </c>
      <c r="C10" s="61" t="s">
        <v>138</v>
      </c>
      <c r="D10" s="11" t="s">
        <v>6</v>
      </c>
      <c r="E10" s="11">
        <v>2</v>
      </c>
      <c r="F10" s="104"/>
      <c r="G10" s="107"/>
      <c r="H10" s="47">
        <v>53</v>
      </c>
      <c r="I10" s="49">
        <f t="shared" si="0"/>
        <v>106</v>
      </c>
      <c r="J10" s="90"/>
      <c r="K10" s="99">
        <f t="shared" si="1"/>
        <v>0</v>
      </c>
    </row>
    <row r="11" spans="1:11" s="46" customFormat="1" ht="25.5">
      <c r="A11" s="98">
        <v>7</v>
      </c>
      <c r="B11" s="11" t="s">
        <v>148</v>
      </c>
      <c r="C11" s="45" t="s">
        <v>151</v>
      </c>
      <c r="D11" s="11" t="s">
        <v>9</v>
      </c>
      <c r="E11" s="11">
        <v>10</v>
      </c>
      <c r="F11" s="104"/>
      <c r="G11" s="107"/>
      <c r="H11" s="47">
        <v>100</v>
      </c>
      <c r="I11" s="49">
        <f t="shared" si="0"/>
        <v>1000</v>
      </c>
      <c r="J11" s="90"/>
      <c r="K11" s="99">
        <f t="shared" si="1"/>
        <v>0</v>
      </c>
    </row>
    <row r="12" spans="1:11" s="46" customFormat="1" ht="25.5">
      <c r="A12" s="98">
        <v>8</v>
      </c>
      <c r="B12" s="11" t="s">
        <v>25</v>
      </c>
      <c r="C12" s="45" t="s">
        <v>157</v>
      </c>
      <c r="D12" s="7" t="s">
        <v>9</v>
      </c>
      <c r="E12" s="63">
        <v>2</v>
      </c>
      <c r="F12" s="104"/>
      <c r="G12" s="107"/>
      <c r="H12" s="47">
        <v>10</v>
      </c>
      <c r="I12" s="49">
        <f t="shared" si="0"/>
        <v>20</v>
      </c>
      <c r="J12" s="90"/>
      <c r="K12" s="99">
        <f t="shared" si="1"/>
        <v>0</v>
      </c>
    </row>
    <row r="13" spans="1:11" s="46" customFormat="1" ht="15">
      <c r="A13" s="98">
        <v>9</v>
      </c>
      <c r="B13" s="11" t="s">
        <v>152</v>
      </c>
      <c r="C13" s="45" t="s">
        <v>153</v>
      </c>
      <c r="D13" s="11" t="s">
        <v>1</v>
      </c>
      <c r="E13" s="11">
        <v>2</v>
      </c>
      <c r="F13" s="104"/>
      <c r="G13" s="107"/>
      <c r="H13" s="47">
        <v>30</v>
      </c>
      <c r="I13" s="49">
        <f t="shared" si="0"/>
        <v>60</v>
      </c>
      <c r="J13" s="90"/>
      <c r="K13" s="99">
        <f t="shared" si="1"/>
        <v>0</v>
      </c>
    </row>
    <row r="14" spans="1:11" s="46" customFormat="1" ht="15">
      <c r="A14" s="98">
        <v>10</v>
      </c>
      <c r="B14" s="11" t="s">
        <v>142</v>
      </c>
      <c r="C14" s="45" t="s">
        <v>143</v>
      </c>
      <c r="D14" s="11" t="s">
        <v>1</v>
      </c>
      <c r="E14" s="11">
        <v>3</v>
      </c>
      <c r="F14" s="104"/>
      <c r="G14" s="107"/>
      <c r="H14" s="47">
        <v>16</v>
      </c>
      <c r="I14" s="49">
        <f t="shared" si="0"/>
        <v>48</v>
      </c>
      <c r="J14" s="90"/>
      <c r="K14" s="99">
        <f t="shared" si="1"/>
        <v>0</v>
      </c>
    </row>
    <row r="15" spans="1:11" s="46" customFormat="1" ht="51">
      <c r="A15" s="98">
        <v>11</v>
      </c>
      <c r="B15" s="11" t="s">
        <v>26</v>
      </c>
      <c r="C15" s="45" t="s">
        <v>163</v>
      </c>
      <c r="D15" s="11" t="s">
        <v>1</v>
      </c>
      <c r="E15" s="11">
        <v>5</v>
      </c>
      <c r="F15" s="104"/>
      <c r="G15" s="107"/>
      <c r="H15" s="47">
        <v>80</v>
      </c>
      <c r="I15" s="49">
        <f t="shared" si="0"/>
        <v>400</v>
      </c>
      <c r="J15" s="90"/>
      <c r="K15" s="99">
        <f t="shared" si="1"/>
        <v>0</v>
      </c>
    </row>
    <row r="16" spans="1:11" s="46" customFormat="1" ht="51">
      <c r="A16" s="98">
        <v>12</v>
      </c>
      <c r="B16" s="11" t="s">
        <v>26</v>
      </c>
      <c r="C16" s="45" t="s">
        <v>164</v>
      </c>
      <c r="D16" s="11" t="s">
        <v>1</v>
      </c>
      <c r="E16" s="11">
        <v>5</v>
      </c>
      <c r="F16" s="104"/>
      <c r="G16" s="108"/>
      <c r="H16" s="47">
        <v>80</v>
      </c>
      <c r="I16" s="49">
        <f t="shared" si="0"/>
        <v>400</v>
      </c>
      <c r="J16" s="90"/>
      <c r="K16" s="99">
        <f t="shared" si="1"/>
        <v>0</v>
      </c>
    </row>
    <row r="17" spans="1:11" s="65" customFormat="1" ht="15.75" thickBot="1">
      <c r="A17" s="101"/>
      <c r="B17" s="74" t="s">
        <v>123</v>
      </c>
      <c r="C17" s="75"/>
      <c r="D17" s="76"/>
      <c r="E17" s="77"/>
      <c r="F17" s="73"/>
      <c r="G17" s="73"/>
      <c r="H17" s="78"/>
      <c r="I17" s="78">
        <f>SUM(I5:I16)</f>
        <v>2399</v>
      </c>
      <c r="J17" s="79"/>
      <c r="K17" s="102">
        <f>SUM(K5:K16)</f>
        <v>0</v>
      </c>
    </row>
    <row r="18" spans="1:11" s="46" customFormat="1" ht="39" thickTop="1">
      <c r="A18" s="98">
        <v>13</v>
      </c>
      <c r="B18" s="11" t="s">
        <v>126</v>
      </c>
      <c r="C18" s="45" t="s">
        <v>165</v>
      </c>
      <c r="D18" s="11" t="s">
        <v>1</v>
      </c>
      <c r="E18" s="11">
        <v>300</v>
      </c>
      <c r="F18" s="104"/>
      <c r="G18" s="69" t="s">
        <v>202</v>
      </c>
      <c r="H18" s="47">
        <v>0.9</v>
      </c>
      <c r="I18" s="49">
        <f t="shared" si="0"/>
        <v>270</v>
      </c>
      <c r="J18" s="90"/>
      <c r="K18" s="99">
        <f t="shared" si="1"/>
        <v>0</v>
      </c>
    </row>
    <row r="19" spans="1:11" s="65" customFormat="1" ht="15.75" thickBot="1">
      <c r="A19" s="101"/>
      <c r="B19" s="74" t="s">
        <v>123</v>
      </c>
      <c r="C19" s="75"/>
      <c r="D19" s="76"/>
      <c r="E19" s="77"/>
      <c r="F19" s="73"/>
      <c r="G19" s="73"/>
      <c r="H19" s="78"/>
      <c r="I19" s="78">
        <f>SUM(I18)</f>
        <v>270</v>
      </c>
      <c r="J19" s="79"/>
      <c r="K19" s="102">
        <f>SUM(K18)</f>
        <v>0</v>
      </c>
    </row>
    <row r="20" spans="1:11" s="46" customFormat="1" ht="64.5" thickTop="1">
      <c r="A20" s="98">
        <v>14</v>
      </c>
      <c r="B20" s="59" t="s">
        <v>22</v>
      </c>
      <c r="C20" s="45" t="s">
        <v>166</v>
      </c>
      <c r="D20" s="11">
        <v>4</v>
      </c>
      <c r="E20" s="11">
        <v>4</v>
      </c>
      <c r="F20" s="104"/>
      <c r="G20" s="106" t="s">
        <v>203</v>
      </c>
      <c r="H20" s="47">
        <v>50</v>
      </c>
      <c r="I20" s="49">
        <f t="shared" si="0"/>
        <v>200</v>
      </c>
      <c r="J20" s="90"/>
      <c r="K20" s="99">
        <f t="shared" si="1"/>
        <v>0</v>
      </c>
    </row>
    <row r="21" spans="1:11" s="46" customFormat="1" ht="26.25" customHeight="1">
      <c r="A21" s="98">
        <v>15</v>
      </c>
      <c r="B21" s="11" t="s">
        <v>128</v>
      </c>
      <c r="C21" s="45" t="s">
        <v>167</v>
      </c>
      <c r="D21" s="11" t="s">
        <v>9</v>
      </c>
      <c r="E21" s="11">
        <v>2</v>
      </c>
      <c r="F21" s="104"/>
      <c r="G21" s="107"/>
      <c r="H21" s="47">
        <v>100</v>
      </c>
      <c r="I21" s="49">
        <f t="shared" si="0"/>
        <v>200</v>
      </c>
      <c r="J21" s="90"/>
      <c r="K21" s="99">
        <f t="shared" si="1"/>
        <v>0</v>
      </c>
    </row>
    <row r="22" spans="1:11" s="46" customFormat="1" ht="38.25">
      <c r="A22" s="98">
        <v>16</v>
      </c>
      <c r="B22" s="11" t="s">
        <v>22</v>
      </c>
      <c r="C22" s="45" t="s">
        <v>137</v>
      </c>
      <c r="D22" s="11" t="s">
        <v>1</v>
      </c>
      <c r="E22" s="11">
        <v>6</v>
      </c>
      <c r="F22" s="104"/>
      <c r="G22" s="107"/>
      <c r="H22" s="47">
        <v>65</v>
      </c>
      <c r="I22" s="49">
        <f t="shared" si="0"/>
        <v>390</v>
      </c>
      <c r="J22" s="90"/>
      <c r="K22" s="99">
        <f t="shared" si="1"/>
        <v>0</v>
      </c>
    </row>
    <row r="23" spans="1:11" s="46" customFormat="1" ht="25.5">
      <c r="A23" s="98">
        <v>17</v>
      </c>
      <c r="B23" s="11" t="s">
        <v>128</v>
      </c>
      <c r="C23" s="45" t="s">
        <v>188</v>
      </c>
      <c r="D23" s="11" t="s">
        <v>9</v>
      </c>
      <c r="E23" s="11">
        <v>2</v>
      </c>
      <c r="F23" s="104"/>
      <c r="G23" s="107"/>
      <c r="H23" s="47">
        <v>80</v>
      </c>
      <c r="I23" s="49">
        <f t="shared" si="0"/>
        <v>160</v>
      </c>
      <c r="J23" s="90"/>
      <c r="K23" s="99">
        <f t="shared" si="1"/>
        <v>0</v>
      </c>
    </row>
    <row r="24" spans="1:11" s="46" customFormat="1" ht="38.25">
      <c r="A24" s="98">
        <v>18</v>
      </c>
      <c r="B24" s="11" t="s">
        <v>12</v>
      </c>
      <c r="C24" s="45" t="s">
        <v>168</v>
      </c>
      <c r="D24" s="7" t="s">
        <v>1</v>
      </c>
      <c r="E24" s="11">
        <v>20</v>
      </c>
      <c r="F24" s="104"/>
      <c r="G24" s="107"/>
      <c r="H24" s="47">
        <v>10</v>
      </c>
      <c r="I24" s="49">
        <f t="shared" si="0"/>
        <v>200</v>
      </c>
      <c r="J24" s="90"/>
      <c r="K24" s="99">
        <f t="shared" si="1"/>
        <v>0</v>
      </c>
    </row>
    <row r="25" spans="1:11" s="46" customFormat="1" ht="15">
      <c r="A25" s="98">
        <v>19</v>
      </c>
      <c r="B25" s="7" t="s">
        <v>62</v>
      </c>
      <c r="C25" s="45" t="s">
        <v>150</v>
      </c>
      <c r="D25" s="11" t="s">
        <v>9</v>
      </c>
      <c r="E25" s="11">
        <v>2</v>
      </c>
      <c r="F25" s="104"/>
      <c r="G25" s="107"/>
      <c r="H25" s="47">
        <v>45</v>
      </c>
      <c r="I25" s="49">
        <f t="shared" si="0"/>
        <v>90</v>
      </c>
      <c r="J25" s="90"/>
      <c r="K25" s="99">
        <f t="shared" si="1"/>
        <v>0</v>
      </c>
    </row>
    <row r="26" spans="1:11" s="46" customFormat="1" ht="38.25">
      <c r="A26" s="98">
        <v>20</v>
      </c>
      <c r="B26" s="11" t="s">
        <v>65</v>
      </c>
      <c r="C26" s="45" t="s">
        <v>169</v>
      </c>
      <c r="D26" s="7" t="s">
        <v>9</v>
      </c>
      <c r="E26" s="11">
        <v>3</v>
      </c>
      <c r="F26" s="104"/>
      <c r="G26" s="107"/>
      <c r="H26" s="47">
        <v>450</v>
      </c>
      <c r="I26" s="49">
        <f t="shared" si="0"/>
        <v>1350</v>
      </c>
      <c r="J26" s="90"/>
      <c r="K26" s="99">
        <f t="shared" si="1"/>
        <v>0</v>
      </c>
    </row>
    <row r="27" spans="1:11" s="46" customFormat="1" ht="15">
      <c r="A27" s="98">
        <v>21</v>
      </c>
      <c r="B27" s="11" t="s">
        <v>146</v>
      </c>
      <c r="C27" s="62" t="s">
        <v>147</v>
      </c>
      <c r="D27" s="11" t="s">
        <v>1</v>
      </c>
      <c r="E27" s="11">
        <v>4</v>
      </c>
      <c r="F27" s="104"/>
      <c r="G27" s="107"/>
      <c r="H27" s="47">
        <v>20</v>
      </c>
      <c r="I27" s="49">
        <f t="shared" si="0"/>
        <v>80</v>
      </c>
      <c r="J27" s="90"/>
      <c r="K27" s="99">
        <f t="shared" si="1"/>
        <v>0</v>
      </c>
    </row>
    <row r="28" spans="1:11" s="46" customFormat="1" ht="15">
      <c r="A28" s="98">
        <v>22</v>
      </c>
      <c r="B28" s="11" t="s">
        <v>170</v>
      </c>
      <c r="C28" s="45" t="s">
        <v>171</v>
      </c>
      <c r="D28" s="11" t="s">
        <v>1</v>
      </c>
      <c r="E28" s="11">
        <v>2</v>
      </c>
      <c r="F28" s="104"/>
      <c r="G28" s="107"/>
      <c r="H28" s="47">
        <v>20</v>
      </c>
      <c r="I28" s="49">
        <f t="shared" si="0"/>
        <v>40</v>
      </c>
      <c r="J28" s="90"/>
      <c r="K28" s="99">
        <f t="shared" si="1"/>
        <v>0</v>
      </c>
    </row>
    <row r="29" spans="1:11" s="46" customFormat="1" ht="30.75" customHeight="1">
      <c r="A29" s="98">
        <v>23</v>
      </c>
      <c r="B29" s="11" t="s">
        <v>65</v>
      </c>
      <c r="C29" s="45" t="s">
        <v>172</v>
      </c>
      <c r="D29" s="7" t="s">
        <v>9</v>
      </c>
      <c r="E29" s="11">
        <v>1</v>
      </c>
      <c r="F29" s="104"/>
      <c r="G29" s="107"/>
      <c r="H29" s="47">
        <v>206</v>
      </c>
      <c r="I29" s="49">
        <f t="shared" si="0"/>
        <v>206</v>
      </c>
      <c r="J29" s="90"/>
      <c r="K29" s="99">
        <f t="shared" si="1"/>
        <v>0</v>
      </c>
    </row>
    <row r="30" spans="1:11" s="46" customFormat="1" ht="15">
      <c r="A30" s="98">
        <v>24</v>
      </c>
      <c r="B30" s="11" t="s">
        <v>130</v>
      </c>
      <c r="C30" s="45" t="s">
        <v>131</v>
      </c>
      <c r="D30" s="11" t="s">
        <v>1</v>
      </c>
      <c r="E30" s="11">
        <v>5</v>
      </c>
      <c r="F30" s="104"/>
      <c r="G30" s="107"/>
      <c r="H30" s="47">
        <v>7</v>
      </c>
      <c r="I30" s="49">
        <f t="shared" si="0"/>
        <v>35</v>
      </c>
      <c r="J30" s="90"/>
      <c r="K30" s="99">
        <f t="shared" si="1"/>
        <v>0</v>
      </c>
    </row>
    <row r="31" spans="1:11" s="46" customFormat="1" ht="15">
      <c r="A31" s="98">
        <v>25</v>
      </c>
      <c r="B31" s="44" t="s">
        <v>27</v>
      </c>
      <c r="C31" s="56" t="s">
        <v>155</v>
      </c>
      <c r="D31" s="11" t="s">
        <v>1</v>
      </c>
      <c r="E31" s="11">
        <v>2</v>
      </c>
      <c r="F31" s="104"/>
      <c r="G31" s="107"/>
      <c r="H31" s="47">
        <v>100</v>
      </c>
      <c r="I31" s="49">
        <f t="shared" si="0"/>
        <v>200</v>
      </c>
      <c r="J31" s="90"/>
      <c r="K31" s="99">
        <f t="shared" si="1"/>
        <v>0</v>
      </c>
    </row>
    <row r="32" spans="1:11" s="46" customFormat="1" ht="25.5">
      <c r="A32" s="98">
        <v>26</v>
      </c>
      <c r="B32" s="11" t="s">
        <v>13</v>
      </c>
      <c r="C32" s="45" t="s">
        <v>129</v>
      </c>
      <c r="D32" s="11" t="s">
        <v>1</v>
      </c>
      <c r="E32" s="11">
        <v>3</v>
      </c>
      <c r="F32" s="104"/>
      <c r="G32" s="107"/>
      <c r="H32" s="47">
        <v>10</v>
      </c>
      <c r="I32" s="49">
        <f t="shared" si="0"/>
        <v>30</v>
      </c>
      <c r="J32" s="90"/>
      <c r="K32" s="99">
        <f t="shared" si="1"/>
        <v>0</v>
      </c>
    </row>
    <row r="33" spans="1:11" s="46" customFormat="1" ht="25.5">
      <c r="A33" s="98">
        <v>27</v>
      </c>
      <c r="B33" s="7" t="s">
        <v>57</v>
      </c>
      <c r="C33" s="17" t="s">
        <v>60</v>
      </c>
      <c r="D33" s="11" t="s">
        <v>1</v>
      </c>
      <c r="E33" s="11">
        <v>4</v>
      </c>
      <c r="F33" s="104"/>
      <c r="G33" s="107"/>
      <c r="H33" s="47">
        <v>20</v>
      </c>
      <c r="I33" s="49">
        <f t="shared" si="0"/>
        <v>80</v>
      </c>
      <c r="J33" s="90"/>
      <c r="K33" s="99">
        <f t="shared" si="1"/>
        <v>0</v>
      </c>
    </row>
    <row r="34" spans="1:11" s="46" customFormat="1" ht="25.5">
      <c r="A34" s="98">
        <v>28</v>
      </c>
      <c r="B34" s="7" t="s">
        <v>72</v>
      </c>
      <c r="C34" s="45" t="s">
        <v>173</v>
      </c>
      <c r="D34" s="11" t="s">
        <v>1</v>
      </c>
      <c r="E34" s="11">
        <v>2</v>
      </c>
      <c r="F34" s="104"/>
      <c r="G34" s="107"/>
      <c r="H34" s="47">
        <v>400</v>
      </c>
      <c r="I34" s="49">
        <f t="shared" si="0"/>
        <v>800</v>
      </c>
      <c r="J34" s="90"/>
      <c r="K34" s="99">
        <f t="shared" si="1"/>
        <v>0</v>
      </c>
    </row>
    <row r="35" spans="1:11" s="46" customFormat="1" ht="15">
      <c r="A35" s="98">
        <v>29</v>
      </c>
      <c r="B35" s="11" t="s">
        <v>174</v>
      </c>
      <c r="C35" s="45" t="s">
        <v>175</v>
      </c>
      <c r="D35" s="11" t="s">
        <v>9</v>
      </c>
      <c r="E35" s="11">
        <v>1</v>
      </c>
      <c r="F35" s="104"/>
      <c r="G35" s="107"/>
      <c r="H35" s="47">
        <v>20</v>
      </c>
      <c r="I35" s="49">
        <f t="shared" si="0"/>
        <v>20</v>
      </c>
      <c r="J35" s="90"/>
      <c r="K35" s="99">
        <f t="shared" si="1"/>
        <v>0</v>
      </c>
    </row>
    <row r="36" spans="1:11" s="46" customFormat="1" ht="25.5">
      <c r="A36" s="98">
        <v>30</v>
      </c>
      <c r="B36" s="60" t="s">
        <v>20</v>
      </c>
      <c r="C36" s="57" t="s">
        <v>177</v>
      </c>
      <c r="D36" s="11" t="s">
        <v>1</v>
      </c>
      <c r="E36" s="11">
        <v>4</v>
      </c>
      <c r="F36" s="104"/>
      <c r="G36" s="107"/>
      <c r="H36" s="47">
        <v>40</v>
      </c>
      <c r="I36" s="49">
        <f t="shared" si="0"/>
        <v>160</v>
      </c>
      <c r="J36" s="90"/>
      <c r="K36" s="99">
        <f t="shared" si="1"/>
        <v>0</v>
      </c>
    </row>
    <row r="37" spans="1:11" s="64" customFormat="1" ht="15">
      <c r="A37" s="98">
        <v>31</v>
      </c>
      <c r="B37" s="66" t="s">
        <v>178</v>
      </c>
      <c r="C37" s="57" t="s">
        <v>179</v>
      </c>
      <c r="D37" s="11" t="s">
        <v>1</v>
      </c>
      <c r="E37" s="11">
        <v>5</v>
      </c>
      <c r="F37" s="104"/>
      <c r="G37" s="107"/>
      <c r="H37" s="47">
        <v>25</v>
      </c>
      <c r="I37" s="49">
        <f aca="true" t="shared" si="2" ref="I37:I61">E37*H37</f>
        <v>125</v>
      </c>
      <c r="J37" s="90"/>
      <c r="K37" s="99">
        <f t="shared" si="1"/>
        <v>0</v>
      </c>
    </row>
    <row r="38" spans="1:11" s="64" customFormat="1" ht="15">
      <c r="A38" s="98">
        <v>32</v>
      </c>
      <c r="B38" s="11" t="s">
        <v>11</v>
      </c>
      <c r="C38" s="45" t="s">
        <v>180</v>
      </c>
      <c r="D38" s="11" t="s">
        <v>1</v>
      </c>
      <c r="E38" s="11">
        <v>2</v>
      </c>
      <c r="F38" s="104"/>
      <c r="G38" s="107"/>
      <c r="H38" s="47">
        <v>15</v>
      </c>
      <c r="I38" s="49">
        <f t="shared" si="2"/>
        <v>30</v>
      </c>
      <c r="J38" s="90"/>
      <c r="K38" s="99">
        <f t="shared" si="1"/>
        <v>0</v>
      </c>
    </row>
    <row r="39" spans="1:11" s="64" customFormat="1" ht="15">
      <c r="A39" s="98">
        <v>33</v>
      </c>
      <c r="B39" s="11" t="s">
        <v>105</v>
      </c>
      <c r="C39" s="45" t="s">
        <v>127</v>
      </c>
      <c r="D39" s="11" t="s">
        <v>1</v>
      </c>
      <c r="E39" s="11">
        <v>2</v>
      </c>
      <c r="F39" s="104"/>
      <c r="G39" s="107"/>
      <c r="H39" s="47">
        <v>34</v>
      </c>
      <c r="I39" s="49">
        <f t="shared" si="2"/>
        <v>68</v>
      </c>
      <c r="J39" s="90"/>
      <c r="K39" s="99">
        <f t="shared" si="1"/>
        <v>0</v>
      </c>
    </row>
    <row r="40" spans="1:11" s="64" customFormat="1" ht="15">
      <c r="A40" s="98">
        <v>34</v>
      </c>
      <c r="B40" s="11" t="s">
        <v>105</v>
      </c>
      <c r="C40" s="45" t="s">
        <v>181</v>
      </c>
      <c r="D40" s="11" t="s">
        <v>1</v>
      </c>
      <c r="E40" s="11">
        <v>2</v>
      </c>
      <c r="F40" s="104"/>
      <c r="G40" s="107"/>
      <c r="H40" s="47">
        <v>83</v>
      </c>
      <c r="I40" s="49">
        <f t="shared" si="2"/>
        <v>166</v>
      </c>
      <c r="J40" s="90"/>
      <c r="K40" s="99">
        <f t="shared" si="1"/>
        <v>0</v>
      </c>
    </row>
    <row r="41" spans="1:11" s="64" customFormat="1" ht="15">
      <c r="A41" s="98">
        <v>35</v>
      </c>
      <c r="B41" s="11" t="s">
        <v>17</v>
      </c>
      <c r="C41" s="45" t="s">
        <v>182</v>
      </c>
      <c r="D41" s="7" t="s">
        <v>24</v>
      </c>
      <c r="E41" s="11">
        <v>4</v>
      </c>
      <c r="F41" s="104"/>
      <c r="G41" s="107"/>
      <c r="H41" s="47">
        <v>20</v>
      </c>
      <c r="I41" s="49">
        <f t="shared" si="2"/>
        <v>80</v>
      </c>
      <c r="J41" s="90"/>
      <c r="K41" s="99">
        <f t="shared" si="1"/>
        <v>0</v>
      </c>
    </row>
    <row r="42" spans="1:11" s="64" customFormat="1" ht="15">
      <c r="A42" s="98">
        <v>36</v>
      </c>
      <c r="B42" s="11" t="s">
        <v>140</v>
      </c>
      <c r="C42" s="57" t="s">
        <v>141</v>
      </c>
      <c r="D42" s="11" t="s">
        <v>1</v>
      </c>
      <c r="E42" s="11">
        <v>3</v>
      </c>
      <c r="F42" s="104"/>
      <c r="G42" s="107"/>
      <c r="H42" s="47">
        <v>30</v>
      </c>
      <c r="I42" s="49">
        <f t="shared" si="2"/>
        <v>90</v>
      </c>
      <c r="J42" s="90"/>
      <c r="K42" s="99">
        <f t="shared" si="1"/>
        <v>0</v>
      </c>
    </row>
    <row r="43" spans="1:11" s="64" customFormat="1" ht="25.5">
      <c r="A43" s="98">
        <v>37</v>
      </c>
      <c r="B43" s="11" t="s">
        <v>126</v>
      </c>
      <c r="C43" s="45" t="s">
        <v>183</v>
      </c>
      <c r="D43" s="11" t="s">
        <v>1</v>
      </c>
      <c r="E43" s="11">
        <v>100</v>
      </c>
      <c r="F43" s="104"/>
      <c r="G43" s="107"/>
      <c r="H43" s="47">
        <v>1.2</v>
      </c>
      <c r="I43" s="49">
        <f t="shared" si="2"/>
        <v>120</v>
      </c>
      <c r="J43" s="90"/>
      <c r="K43" s="99">
        <f t="shared" si="1"/>
        <v>0</v>
      </c>
    </row>
    <row r="44" spans="1:11" s="64" customFormat="1" ht="38.25">
      <c r="A44" s="98">
        <v>38</v>
      </c>
      <c r="B44" s="11" t="s">
        <v>126</v>
      </c>
      <c r="C44" s="45" t="s">
        <v>165</v>
      </c>
      <c r="D44" s="11" t="s">
        <v>1</v>
      </c>
      <c r="E44" s="11">
        <v>200</v>
      </c>
      <c r="F44" s="104"/>
      <c r="G44" s="107"/>
      <c r="H44" s="47">
        <v>0.9</v>
      </c>
      <c r="I44" s="49">
        <f t="shared" si="2"/>
        <v>180</v>
      </c>
      <c r="J44" s="90"/>
      <c r="K44" s="99">
        <f t="shared" si="1"/>
        <v>0</v>
      </c>
    </row>
    <row r="45" spans="1:11" s="64" customFormat="1" ht="25.5">
      <c r="A45" s="98">
        <v>39</v>
      </c>
      <c r="B45" s="11" t="s">
        <v>126</v>
      </c>
      <c r="C45" s="45" t="s">
        <v>134</v>
      </c>
      <c r="D45" s="11" t="s">
        <v>1</v>
      </c>
      <c r="E45" s="11">
        <v>200</v>
      </c>
      <c r="F45" s="104"/>
      <c r="G45" s="108"/>
      <c r="H45" s="47">
        <v>1</v>
      </c>
      <c r="I45" s="49">
        <f t="shared" si="2"/>
        <v>200</v>
      </c>
      <c r="J45" s="90"/>
      <c r="K45" s="99">
        <f t="shared" si="1"/>
        <v>0</v>
      </c>
    </row>
    <row r="46" spans="1:11" s="65" customFormat="1" ht="15.75" thickBot="1">
      <c r="A46" s="101"/>
      <c r="B46" s="74" t="s">
        <v>123</v>
      </c>
      <c r="C46" s="75"/>
      <c r="D46" s="76"/>
      <c r="E46" s="77"/>
      <c r="F46" s="73"/>
      <c r="G46" s="73"/>
      <c r="H46" s="78"/>
      <c r="I46" s="78">
        <f>SUM(I20:I45)</f>
        <v>5300</v>
      </c>
      <c r="J46" s="79"/>
      <c r="K46" s="102">
        <f>SUM(K20:K45)</f>
        <v>0</v>
      </c>
    </row>
    <row r="47" spans="1:11" s="64" customFormat="1" ht="39" thickTop="1">
      <c r="A47" s="98">
        <v>40</v>
      </c>
      <c r="B47" s="11" t="s">
        <v>15</v>
      </c>
      <c r="C47" s="45" t="s">
        <v>23</v>
      </c>
      <c r="D47" s="11" t="s">
        <v>1</v>
      </c>
      <c r="E47" s="11">
        <v>2</v>
      </c>
      <c r="F47" s="104"/>
      <c r="G47" s="106" t="s">
        <v>204</v>
      </c>
      <c r="H47" s="47">
        <v>35</v>
      </c>
      <c r="I47" s="49">
        <f aca="true" t="shared" si="3" ref="I47:I54">E47*H47</f>
        <v>70</v>
      </c>
      <c r="J47" s="90"/>
      <c r="K47" s="99">
        <f t="shared" si="1"/>
        <v>0</v>
      </c>
    </row>
    <row r="48" spans="1:11" s="64" customFormat="1" ht="39" customHeight="1">
      <c r="A48" s="98">
        <v>41</v>
      </c>
      <c r="B48" s="7" t="s">
        <v>120</v>
      </c>
      <c r="C48" s="45" t="s">
        <v>184</v>
      </c>
      <c r="D48" s="11" t="s">
        <v>1</v>
      </c>
      <c r="E48" s="11">
        <v>2</v>
      </c>
      <c r="F48" s="104"/>
      <c r="G48" s="107"/>
      <c r="H48" s="47">
        <v>20</v>
      </c>
      <c r="I48" s="49">
        <f t="shared" si="3"/>
        <v>40</v>
      </c>
      <c r="J48" s="90"/>
      <c r="K48" s="99">
        <f t="shared" si="1"/>
        <v>0</v>
      </c>
    </row>
    <row r="49" spans="1:11" s="64" customFormat="1" ht="15">
      <c r="A49" s="98">
        <v>42</v>
      </c>
      <c r="B49" s="11" t="s">
        <v>105</v>
      </c>
      <c r="C49" s="45" t="s">
        <v>185</v>
      </c>
      <c r="D49" s="11" t="s">
        <v>1</v>
      </c>
      <c r="E49" s="11">
        <v>2</v>
      </c>
      <c r="F49" s="104"/>
      <c r="G49" s="107"/>
      <c r="H49" s="47">
        <v>36</v>
      </c>
      <c r="I49" s="49">
        <f t="shared" si="3"/>
        <v>72</v>
      </c>
      <c r="J49" s="90"/>
      <c r="K49" s="99">
        <f t="shared" si="1"/>
        <v>0</v>
      </c>
    </row>
    <row r="50" spans="1:11" s="64" customFormat="1" ht="15">
      <c r="A50" s="98">
        <v>43</v>
      </c>
      <c r="B50" s="11" t="s">
        <v>105</v>
      </c>
      <c r="C50" s="45" t="s">
        <v>186</v>
      </c>
      <c r="D50" s="11" t="s">
        <v>1</v>
      </c>
      <c r="E50" s="11">
        <v>2</v>
      </c>
      <c r="F50" s="104"/>
      <c r="G50" s="107"/>
      <c r="H50" s="47">
        <v>34</v>
      </c>
      <c r="I50" s="49">
        <f t="shared" si="3"/>
        <v>68</v>
      </c>
      <c r="J50" s="90"/>
      <c r="K50" s="99">
        <f t="shared" si="1"/>
        <v>0</v>
      </c>
    </row>
    <row r="51" spans="1:11" s="64" customFormat="1" ht="38.25">
      <c r="A51" s="98">
        <v>44</v>
      </c>
      <c r="B51" s="11" t="s">
        <v>22</v>
      </c>
      <c r="C51" s="45" t="s">
        <v>214</v>
      </c>
      <c r="D51" s="11" t="s">
        <v>1</v>
      </c>
      <c r="E51" s="11">
        <v>3</v>
      </c>
      <c r="F51" s="104"/>
      <c r="G51" s="107"/>
      <c r="H51" s="47">
        <v>65</v>
      </c>
      <c r="I51" s="49">
        <f t="shared" si="3"/>
        <v>195</v>
      </c>
      <c r="J51" s="90"/>
      <c r="K51" s="99">
        <f t="shared" si="1"/>
        <v>0</v>
      </c>
    </row>
    <row r="52" spans="1:11" s="64" customFormat="1" ht="25.5">
      <c r="A52" s="98">
        <v>45</v>
      </c>
      <c r="B52" s="11" t="s">
        <v>128</v>
      </c>
      <c r="C52" s="45" t="s">
        <v>187</v>
      </c>
      <c r="D52" s="11" t="s">
        <v>9</v>
      </c>
      <c r="E52" s="11">
        <v>1</v>
      </c>
      <c r="F52" s="104"/>
      <c r="G52" s="107"/>
      <c r="H52" s="47">
        <v>80</v>
      </c>
      <c r="I52" s="49">
        <f t="shared" si="3"/>
        <v>80</v>
      </c>
      <c r="J52" s="90"/>
      <c r="K52" s="99">
        <f t="shared" si="1"/>
        <v>0</v>
      </c>
    </row>
    <row r="53" spans="1:11" s="64" customFormat="1" ht="15">
      <c r="A53" s="98">
        <v>46</v>
      </c>
      <c r="B53" s="11" t="s">
        <v>18</v>
      </c>
      <c r="C53" s="45" t="s">
        <v>154</v>
      </c>
      <c r="D53" s="7" t="s">
        <v>9</v>
      </c>
      <c r="E53" s="11">
        <v>1</v>
      </c>
      <c r="F53" s="104"/>
      <c r="G53" s="107"/>
      <c r="H53" s="47">
        <v>78.5</v>
      </c>
      <c r="I53" s="49">
        <f t="shared" si="3"/>
        <v>78.5</v>
      </c>
      <c r="J53" s="90"/>
      <c r="K53" s="99">
        <f t="shared" si="1"/>
        <v>0</v>
      </c>
    </row>
    <row r="54" spans="1:11" s="64" customFormat="1" ht="25.5">
      <c r="A54" s="98">
        <v>47</v>
      </c>
      <c r="B54" s="7" t="s">
        <v>144</v>
      </c>
      <c r="C54" s="58" t="s">
        <v>189</v>
      </c>
      <c r="D54" s="11" t="s">
        <v>9</v>
      </c>
      <c r="E54" s="11">
        <v>1</v>
      </c>
      <c r="F54" s="104"/>
      <c r="G54" s="107"/>
      <c r="H54" s="47">
        <v>49.5</v>
      </c>
      <c r="I54" s="49">
        <f t="shared" si="3"/>
        <v>49.5</v>
      </c>
      <c r="J54" s="90"/>
      <c r="K54" s="99">
        <f t="shared" si="1"/>
        <v>0</v>
      </c>
    </row>
    <row r="55" spans="1:11" s="64" customFormat="1" ht="25.5">
      <c r="A55" s="98">
        <v>48</v>
      </c>
      <c r="B55" s="7" t="s">
        <v>144</v>
      </c>
      <c r="C55" s="58" t="s">
        <v>145</v>
      </c>
      <c r="D55" s="11" t="s">
        <v>9</v>
      </c>
      <c r="E55" s="11">
        <v>1</v>
      </c>
      <c r="F55" s="104"/>
      <c r="G55" s="107"/>
      <c r="H55" s="47">
        <v>25</v>
      </c>
      <c r="I55" s="49">
        <f t="shared" si="2"/>
        <v>25</v>
      </c>
      <c r="J55" s="90"/>
      <c r="K55" s="99">
        <f t="shared" si="1"/>
        <v>0</v>
      </c>
    </row>
    <row r="56" spans="1:11" s="64" customFormat="1" ht="15">
      <c r="A56" s="98">
        <v>49</v>
      </c>
      <c r="B56" s="11" t="s">
        <v>190</v>
      </c>
      <c r="C56" s="45" t="s">
        <v>191</v>
      </c>
      <c r="D56" s="11" t="s">
        <v>1</v>
      </c>
      <c r="E56" s="11">
        <v>1</v>
      </c>
      <c r="F56" s="104"/>
      <c r="G56" s="107"/>
      <c r="H56" s="47">
        <v>61</v>
      </c>
      <c r="I56" s="49">
        <f t="shared" si="2"/>
        <v>61</v>
      </c>
      <c r="J56" s="90"/>
      <c r="K56" s="99">
        <f t="shared" si="1"/>
        <v>0</v>
      </c>
    </row>
    <row r="57" spans="1:11" s="64" customFormat="1" ht="15">
      <c r="A57" s="98">
        <v>50</v>
      </c>
      <c r="B57" s="11" t="s">
        <v>130</v>
      </c>
      <c r="C57" s="45" t="s">
        <v>192</v>
      </c>
      <c r="D57" s="11" t="s">
        <v>1</v>
      </c>
      <c r="E57" s="11">
        <v>5</v>
      </c>
      <c r="F57" s="104"/>
      <c r="G57" s="107"/>
      <c r="H57" s="47">
        <v>20</v>
      </c>
      <c r="I57" s="49">
        <f t="shared" si="2"/>
        <v>100</v>
      </c>
      <c r="J57" s="90"/>
      <c r="K57" s="99">
        <f t="shared" si="1"/>
        <v>0</v>
      </c>
    </row>
    <row r="58" spans="1:11" s="64" customFormat="1" ht="15">
      <c r="A58" s="98">
        <v>51</v>
      </c>
      <c r="B58" s="11" t="s">
        <v>152</v>
      </c>
      <c r="C58" s="45" t="s">
        <v>193</v>
      </c>
      <c r="D58" s="11" t="s">
        <v>1</v>
      </c>
      <c r="E58" s="11">
        <v>1</v>
      </c>
      <c r="F58" s="104"/>
      <c r="G58" s="107"/>
      <c r="H58" s="47">
        <v>10</v>
      </c>
      <c r="I58" s="49">
        <f t="shared" si="2"/>
        <v>10</v>
      </c>
      <c r="J58" s="90"/>
      <c r="K58" s="99">
        <f t="shared" si="1"/>
        <v>0</v>
      </c>
    </row>
    <row r="59" spans="1:11" s="64" customFormat="1" ht="25.5">
      <c r="A59" s="98">
        <v>52</v>
      </c>
      <c r="B59" s="11" t="s">
        <v>139</v>
      </c>
      <c r="C59" s="45" t="s">
        <v>194</v>
      </c>
      <c r="D59" s="11" t="s">
        <v>1</v>
      </c>
      <c r="E59" s="11">
        <v>2</v>
      </c>
      <c r="F59" s="104"/>
      <c r="G59" s="107"/>
      <c r="H59" s="47">
        <v>55</v>
      </c>
      <c r="I59" s="49">
        <f t="shared" si="2"/>
        <v>110</v>
      </c>
      <c r="J59" s="90"/>
      <c r="K59" s="99">
        <f t="shared" si="1"/>
        <v>0</v>
      </c>
    </row>
    <row r="60" spans="1:11" s="64" customFormat="1" ht="25.5">
      <c r="A60" s="98">
        <v>53</v>
      </c>
      <c r="B60" s="11" t="s">
        <v>62</v>
      </c>
      <c r="C60" s="45" t="s">
        <v>195</v>
      </c>
      <c r="D60" s="11" t="s">
        <v>1</v>
      </c>
      <c r="E60" s="11">
        <v>15</v>
      </c>
      <c r="F60" s="104"/>
      <c r="G60" s="107"/>
      <c r="H60" s="47">
        <v>5</v>
      </c>
      <c r="I60" s="49">
        <f t="shared" si="2"/>
        <v>75</v>
      </c>
      <c r="J60" s="90"/>
      <c r="K60" s="99">
        <f t="shared" si="1"/>
        <v>0</v>
      </c>
    </row>
    <row r="61" spans="1:11" s="64" customFormat="1" ht="25.5">
      <c r="A61" s="98">
        <v>54</v>
      </c>
      <c r="B61" s="11" t="s">
        <v>25</v>
      </c>
      <c r="C61" s="62" t="s">
        <v>196</v>
      </c>
      <c r="D61" s="11" t="s">
        <v>9</v>
      </c>
      <c r="E61" s="11">
        <v>1</v>
      </c>
      <c r="F61" s="104"/>
      <c r="G61" s="107"/>
      <c r="H61" s="47">
        <v>66</v>
      </c>
      <c r="I61" s="49">
        <f t="shared" si="2"/>
        <v>66</v>
      </c>
      <c r="J61" s="90"/>
      <c r="K61" s="99">
        <f t="shared" si="1"/>
        <v>0</v>
      </c>
    </row>
    <row r="62" spans="1:11" s="46" customFormat="1" ht="25.5">
      <c r="A62" s="98">
        <v>55</v>
      </c>
      <c r="B62" s="7" t="s">
        <v>10</v>
      </c>
      <c r="C62" s="17" t="s">
        <v>197</v>
      </c>
      <c r="D62" s="11" t="s">
        <v>1</v>
      </c>
      <c r="E62" s="11">
        <v>2</v>
      </c>
      <c r="F62" s="104"/>
      <c r="G62" s="107"/>
      <c r="H62" s="47">
        <v>18</v>
      </c>
      <c r="I62" s="49">
        <f t="shared" si="0"/>
        <v>36</v>
      </c>
      <c r="J62" s="90"/>
      <c r="K62" s="99">
        <f t="shared" si="1"/>
        <v>0</v>
      </c>
    </row>
    <row r="63" spans="1:11" ht="15">
      <c r="A63" s="98">
        <v>56</v>
      </c>
      <c r="B63" s="11" t="s">
        <v>174</v>
      </c>
      <c r="C63" s="45" t="s">
        <v>176</v>
      </c>
      <c r="D63" s="11" t="s">
        <v>9</v>
      </c>
      <c r="E63" s="11">
        <v>1</v>
      </c>
      <c r="F63" s="104"/>
      <c r="G63" s="108"/>
      <c r="H63" s="47">
        <v>20</v>
      </c>
      <c r="I63" s="49">
        <f t="shared" si="0"/>
        <v>20</v>
      </c>
      <c r="J63" s="90"/>
      <c r="K63" s="99">
        <f t="shared" si="1"/>
        <v>0</v>
      </c>
    </row>
    <row r="64" spans="1:11" s="65" customFormat="1" ht="15.75" thickBot="1">
      <c r="A64" s="101"/>
      <c r="B64" s="74" t="s">
        <v>123</v>
      </c>
      <c r="C64" s="75"/>
      <c r="D64" s="76"/>
      <c r="E64" s="77"/>
      <c r="F64" s="73"/>
      <c r="G64" s="73"/>
      <c r="H64" s="78"/>
      <c r="I64" s="78">
        <f>SUM(I47:I63)</f>
        <v>1156</v>
      </c>
      <c r="J64" s="79"/>
      <c r="K64" s="102">
        <f>SUM(K47:K63)</f>
        <v>0</v>
      </c>
    </row>
    <row r="65" spans="1:11" s="64" customFormat="1" ht="39" thickTop="1">
      <c r="A65" s="98">
        <v>57</v>
      </c>
      <c r="B65" s="11" t="s">
        <v>65</v>
      </c>
      <c r="C65" s="45" t="s">
        <v>135</v>
      </c>
      <c r="D65" s="11" t="s">
        <v>9</v>
      </c>
      <c r="E65" s="11">
        <v>5</v>
      </c>
      <c r="F65" s="104"/>
      <c r="G65" s="106" t="s">
        <v>205</v>
      </c>
      <c r="H65" s="47">
        <v>364</v>
      </c>
      <c r="I65" s="49">
        <f t="shared" si="0"/>
        <v>1820</v>
      </c>
      <c r="J65" s="90"/>
      <c r="K65" s="99">
        <f t="shared" si="1"/>
        <v>0</v>
      </c>
    </row>
    <row r="66" spans="1:11" s="64" customFormat="1" ht="26.25" customHeight="1">
      <c r="A66" s="98">
        <v>58</v>
      </c>
      <c r="B66" s="11" t="s">
        <v>25</v>
      </c>
      <c r="C66" s="62" t="s">
        <v>156</v>
      </c>
      <c r="D66" s="7" t="s">
        <v>9</v>
      </c>
      <c r="E66" s="11">
        <v>5</v>
      </c>
      <c r="F66" s="104"/>
      <c r="G66" s="107"/>
      <c r="H66" s="47">
        <v>15</v>
      </c>
      <c r="I66" s="49">
        <f t="shared" si="0"/>
        <v>75</v>
      </c>
      <c r="J66" s="90"/>
      <c r="K66" s="99">
        <f t="shared" si="1"/>
        <v>0</v>
      </c>
    </row>
    <row r="67" spans="1:11" s="64" customFormat="1" ht="15">
      <c r="A67" s="98">
        <v>59</v>
      </c>
      <c r="B67" s="7" t="s">
        <v>100</v>
      </c>
      <c r="C67" s="17" t="s">
        <v>199</v>
      </c>
      <c r="D67" s="7" t="s">
        <v>9</v>
      </c>
      <c r="E67" s="11">
        <v>5</v>
      </c>
      <c r="F67" s="104"/>
      <c r="G67" s="107"/>
      <c r="H67" s="47">
        <v>38</v>
      </c>
      <c r="I67" s="49">
        <f t="shared" si="0"/>
        <v>190</v>
      </c>
      <c r="J67" s="90"/>
      <c r="K67" s="99">
        <f t="shared" si="1"/>
        <v>0</v>
      </c>
    </row>
    <row r="68" spans="1:11" s="64" customFormat="1" ht="15">
      <c r="A68" s="98">
        <v>60</v>
      </c>
      <c r="B68" s="7" t="s">
        <v>100</v>
      </c>
      <c r="C68" s="17" t="s">
        <v>198</v>
      </c>
      <c r="D68" s="7" t="s">
        <v>9</v>
      </c>
      <c r="E68" s="11">
        <v>6</v>
      </c>
      <c r="F68" s="104"/>
      <c r="G68" s="107"/>
      <c r="H68" s="47">
        <v>59</v>
      </c>
      <c r="I68" s="49">
        <f t="shared" si="0"/>
        <v>354</v>
      </c>
      <c r="J68" s="90"/>
      <c r="K68" s="99">
        <f t="shared" si="1"/>
        <v>0</v>
      </c>
    </row>
    <row r="69" spans="1:11" s="64" customFormat="1" ht="15">
      <c r="A69" s="98">
        <v>61</v>
      </c>
      <c r="B69" s="7" t="s">
        <v>100</v>
      </c>
      <c r="C69" s="17" t="s">
        <v>200</v>
      </c>
      <c r="D69" s="7" t="s">
        <v>9</v>
      </c>
      <c r="E69" s="11">
        <v>5</v>
      </c>
      <c r="F69" s="104"/>
      <c r="G69" s="107"/>
      <c r="H69" s="47">
        <v>25</v>
      </c>
      <c r="I69" s="49">
        <f t="shared" si="0"/>
        <v>125</v>
      </c>
      <c r="J69" s="90"/>
      <c r="K69" s="99">
        <f t="shared" si="1"/>
        <v>0</v>
      </c>
    </row>
    <row r="70" spans="1:11" s="64" customFormat="1" ht="38.25">
      <c r="A70" s="98">
        <v>62</v>
      </c>
      <c r="B70" s="11" t="s">
        <v>65</v>
      </c>
      <c r="C70" s="45" t="s">
        <v>136</v>
      </c>
      <c r="D70" s="7" t="s">
        <v>9</v>
      </c>
      <c r="E70" s="11">
        <v>1</v>
      </c>
      <c r="F70" s="104"/>
      <c r="G70" s="108"/>
      <c r="H70" s="47">
        <v>450</v>
      </c>
      <c r="I70" s="49">
        <f t="shared" si="0"/>
        <v>450</v>
      </c>
      <c r="J70" s="90"/>
      <c r="K70" s="99">
        <f t="shared" si="1"/>
        <v>0</v>
      </c>
    </row>
    <row r="71" spans="1:11" ht="15.75" thickBot="1">
      <c r="A71" s="103"/>
      <c r="B71" s="74" t="s">
        <v>123</v>
      </c>
      <c r="C71" s="80"/>
      <c r="D71" s="80"/>
      <c r="E71" s="81"/>
      <c r="F71" s="73"/>
      <c r="G71" s="82"/>
      <c r="H71" s="83"/>
      <c r="I71" s="78">
        <f>SUM(I65:I70)</f>
        <v>3014</v>
      </c>
      <c r="J71" s="79"/>
      <c r="K71" s="102">
        <f>SUM(K65:K70)</f>
        <v>0</v>
      </c>
    </row>
    <row r="72" spans="1:11" ht="16.5" thickTop="1">
      <c r="A72" s="113" t="s">
        <v>212</v>
      </c>
      <c r="B72" s="114"/>
      <c r="C72" s="114"/>
      <c r="D72" s="114"/>
      <c r="E72" s="114"/>
      <c r="F72" s="114"/>
      <c r="G72" s="84"/>
      <c r="H72" s="85"/>
      <c r="I72" s="91">
        <f>SUM(I71+I64+I46+I19+I17)</f>
        <v>12139</v>
      </c>
      <c r="J72" s="91"/>
      <c r="K72" s="86">
        <f>SUM(K71+K64+K46+K19+K17)</f>
        <v>0</v>
      </c>
    </row>
    <row r="73" spans="1:11" ht="16.5" thickBot="1">
      <c r="A73" s="115" t="s">
        <v>212</v>
      </c>
      <c r="B73" s="116"/>
      <c r="C73" s="116"/>
      <c r="D73" s="116"/>
      <c r="E73" s="116"/>
      <c r="F73" s="116"/>
      <c r="G73" s="87"/>
      <c r="H73" s="88"/>
      <c r="I73" s="92">
        <f>SUM(I72*1.21)</f>
        <v>14688.189999999999</v>
      </c>
      <c r="J73" s="92"/>
      <c r="K73" s="89">
        <f>SUM(K72*1.21)</f>
        <v>0</v>
      </c>
    </row>
    <row r="74" spans="3:12" ht="15">
      <c r="C74" s="42"/>
      <c r="H74" s="51"/>
      <c r="I74" s="51"/>
      <c r="J74" s="16"/>
      <c r="K74" s="3"/>
      <c r="L74" s="3"/>
    </row>
    <row r="75" spans="1:12" ht="15">
      <c r="A75" s="43"/>
      <c r="B75" s="52"/>
      <c r="C75" s="43"/>
      <c r="D75" s="43"/>
      <c r="E75" s="43"/>
      <c r="F75" s="68"/>
      <c r="G75" s="68"/>
      <c r="H75" s="43"/>
      <c r="I75" s="43"/>
      <c r="J75" s="53"/>
      <c r="K75" s="43"/>
      <c r="L75" s="43"/>
    </row>
    <row r="76" spans="2:12" ht="15">
      <c r="B76" s="3"/>
      <c r="C76" s="42"/>
      <c r="I76" s="3"/>
      <c r="J76" s="16"/>
      <c r="K76" s="3"/>
      <c r="L76" s="3"/>
    </row>
    <row r="77" spans="2:12" ht="15">
      <c r="B77" s="3"/>
      <c r="C77" s="42"/>
      <c r="I77" s="3"/>
      <c r="J77" s="16"/>
      <c r="K77" s="3"/>
      <c r="L77" s="3"/>
    </row>
    <row r="78" spans="1:12" s="68" customFormat="1" ht="15">
      <c r="A78" s="3"/>
      <c r="B78" s="3"/>
      <c r="C78" s="42"/>
      <c r="D78" s="3"/>
      <c r="E78" s="3"/>
      <c r="F78" s="3"/>
      <c r="G78" s="3"/>
      <c r="H78" s="3"/>
      <c r="I78" s="3"/>
      <c r="J78" s="16"/>
      <c r="K78" s="3"/>
      <c r="L78" s="3"/>
    </row>
    <row r="79" spans="1:12" s="68" customFormat="1" ht="15">
      <c r="A79" s="3"/>
      <c r="B79" s="3"/>
      <c r="C79" s="42"/>
      <c r="D79" s="3"/>
      <c r="E79" s="3"/>
      <c r="F79" s="3"/>
      <c r="G79" s="3"/>
      <c r="H79" s="3"/>
      <c r="I79" s="3"/>
      <c r="J79" s="16"/>
      <c r="K79" s="3"/>
      <c r="L79" s="3"/>
    </row>
    <row r="80" spans="1:12" s="68" customFormat="1" ht="15">
      <c r="A80" s="3"/>
      <c r="B80" s="3"/>
      <c r="C80" s="42"/>
      <c r="D80" s="3"/>
      <c r="E80" s="3"/>
      <c r="F80" s="3"/>
      <c r="G80" s="3"/>
      <c r="H80" s="3"/>
      <c r="I80" s="3"/>
      <c r="J80" s="16"/>
      <c r="K80" s="3"/>
      <c r="L80" s="3"/>
    </row>
    <row r="81" spans="1:12" s="68" customFormat="1" ht="15">
      <c r="A81" s="3"/>
      <c r="B81" s="3"/>
      <c r="C81" s="42"/>
      <c r="D81" s="3"/>
      <c r="E81" s="3"/>
      <c r="F81" s="3"/>
      <c r="G81" s="3"/>
      <c r="H81" s="3"/>
      <c r="I81" s="3"/>
      <c r="J81" s="16"/>
      <c r="K81" s="3"/>
      <c r="L81" s="3"/>
    </row>
    <row r="82" spans="1:12" s="68" customFormat="1" ht="15">
      <c r="A82" s="3"/>
      <c r="B82" s="3"/>
      <c r="C82" s="42"/>
      <c r="D82" s="3"/>
      <c r="E82" s="3"/>
      <c r="F82" s="3"/>
      <c r="G82" s="3"/>
      <c r="H82" s="3"/>
      <c r="I82" s="3"/>
      <c r="J82" s="16"/>
      <c r="K82" s="3"/>
      <c r="L82" s="3"/>
    </row>
    <row r="83" spans="2:12" ht="15">
      <c r="B83" s="3"/>
      <c r="C83" s="42"/>
      <c r="D83" s="54"/>
      <c r="E83" s="54"/>
      <c r="F83" s="54"/>
      <c r="G83" s="54"/>
      <c r="H83" s="54"/>
      <c r="I83" s="54"/>
      <c r="J83" s="55"/>
      <c r="K83" s="3"/>
      <c r="L83" s="3"/>
    </row>
    <row r="84" spans="2:12" ht="15">
      <c r="B84" s="3"/>
      <c r="C84" s="42"/>
      <c r="D84" s="105" t="s">
        <v>213</v>
      </c>
      <c r="E84" s="105"/>
      <c r="F84" s="105"/>
      <c r="G84" s="105"/>
      <c r="H84" s="105"/>
      <c r="I84" s="105"/>
      <c r="J84" s="105"/>
      <c r="K84" s="3"/>
      <c r="L84" s="3"/>
    </row>
    <row r="85" spans="2:12" ht="15">
      <c r="B85" s="3"/>
      <c r="C85" s="42"/>
      <c r="I85" s="3"/>
      <c r="J85" s="16"/>
      <c r="K85" s="3"/>
      <c r="L85" s="3"/>
    </row>
  </sheetData>
  <sheetProtection/>
  <mergeCells count="9">
    <mergeCell ref="D84:J84"/>
    <mergeCell ref="G47:G63"/>
    <mergeCell ref="G5:G16"/>
    <mergeCell ref="G20:G45"/>
    <mergeCell ref="G65:G70"/>
    <mergeCell ref="H3:I3"/>
    <mergeCell ref="J3:K3"/>
    <mergeCell ref="A72:F72"/>
    <mergeCell ref="A73:F73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portrait" paperSize="9" scale="71" r:id="rId2"/>
  <ignoredErrors>
    <ignoredError sqref="I17 I19 I46 I6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770"/>
  <sheetViews>
    <sheetView zoomScalePageLayoutView="0" workbookViewId="0" topLeftCell="A13">
      <selection activeCell="D4" sqref="D4:D44"/>
    </sheetView>
  </sheetViews>
  <sheetFormatPr defaultColWidth="9.140625" defaultRowHeight="15"/>
  <cols>
    <col min="1" max="1" width="10.8515625" style="0" customWidth="1"/>
    <col min="2" max="2" width="20.140625" style="0" customWidth="1"/>
    <col min="3" max="3" width="39.7109375" style="0" customWidth="1"/>
    <col min="6" max="6" width="15.7109375" style="0" customWidth="1"/>
  </cols>
  <sheetData>
    <row r="1" spans="1:6" ht="41.25" customHeight="1">
      <c r="A1" s="4" t="s">
        <v>0</v>
      </c>
      <c r="B1" s="14"/>
      <c r="C1" s="13"/>
      <c r="D1" s="3"/>
      <c r="E1" s="118" t="s">
        <v>28</v>
      </c>
      <c r="F1" s="118"/>
    </row>
    <row r="2" spans="1:6" ht="15">
      <c r="A2" s="6" t="s">
        <v>29</v>
      </c>
      <c r="B2" s="15"/>
      <c r="C2" s="13"/>
      <c r="D2" s="3"/>
      <c r="E2" s="3"/>
      <c r="F2" s="16"/>
    </row>
    <row r="3" spans="1:6" ht="45" customHeight="1">
      <c r="A3" s="2" t="s">
        <v>2</v>
      </c>
      <c r="B3" s="10" t="s">
        <v>3</v>
      </c>
      <c r="C3" s="2" t="s">
        <v>4</v>
      </c>
      <c r="D3" s="5" t="s">
        <v>5</v>
      </c>
      <c r="E3" s="5" t="s">
        <v>7</v>
      </c>
      <c r="F3" s="10" t="s">
        <v>14</v>
      </c>
    </row>
    <row r="4" spans="1:7" ht="76.5">
      <c r="A4" s="8">
        <v>1</v>
      </c>
      <c r="B4" s="7" t="s">
        <v>30</v>
      </c>
      <c r="C4" s="17" t="s">
        <v>31</v>
      </c>
      <c r="D4" s="7" t="s">
        <v>1</v>
      </c>
      <c r="E4" s="7">
        <v>2</v>
      </c>
      <c r="F4" s="18" t="s">
        <v>32</v>
      </c>
      <c r="G4" s="19" t="s">
        <v>33</v>
      </c>
    </row>
    <row r="5" spans="1:7" ht="15.75" thickBot="1">
      <c r="A5" s="20"/>
      <c r="B5" s="21"/>
      <c r="C5" s="22"/>
      <c r="D5" s="21"/>
      <c r="E5" s="21"/>
      <c r="F5" s="23"/>
      <c r="G5" s="19"/>
    </row>
    <row r="6" spans="1:7" ht="25.5">
      <c r="A6" s="24">
        <v>2</v>
      </c>
      <c r="B6" s="25" t="s">
        <v>34</v>
      </c>
      <c r="C6" s="26" t="s">
        <v>35</v>
      </c>
      <c r="D6" s="25" t="s">
        <v>1</v>
      </c>
      <c r="E6" s="25">
        <v>8</v>
      </c>
      <c r="F6" s="27" t="s">
        <v>36</v>
      </c>
      <c r="G6" s="19" t="s">
        <v>37</v>
      </c>
    </row>
    <row r="7" spans="1:7" ht="15.75" thickBot="1">
      <c r="A7" s="20"/>
      <c r="B7" s="21"/>
      <c r="C7" s="22"/>
      <c r="D7" s="21"/>
      <c r="E7" s="21"/>
      <c r="F7" s="28"/>
      <c r="G7" s="19"/>
    </row>
    <row r="8" spans="1:7" ht="127.5">
      <c r="A8" s="29">
        <v>3</v>
      </c>
      <c r="B8" s="30" t="s">
        <v>38</v>
      </c>
      <c r="C8" s="31" t="s">
        <v>39</v>
      </c>
      <c r="D8" s="30" t="s">
        <v>1</v>
      </c>
      <c r="E8" s="30">
        <v>1</v>
      </c>
      <c r="F8" s="32" t="s">
        <v>40</v>
      </c>
      <c r="G8" s="19" t="s">
        <v>41</v>
      </c>
    </row>
    <row r="9" spans="1:7" ht="15.75" thickBot="1">
      <c r="A9" s="20"/>
      <c r="B9" s="21"/>
      <c r="C9" s="22"/>
      <c r="D9" s="21"/>
      <c r="E9" s="21"/>
      <c r="F9" s="28"/>
      <c r="G9" s="19"/>
    </row>
    <row r="10" spans="1:6" ht="25.5">
      <c r="A10" s="24">
        <v>4</v>
      </c>
      <c r="B10" s="25" t="s">
        <v>21</v>
      </c>
      <c r="C10" s="26" t="s">
        <v>42</v>
      </c>
      <c r="D10" s="25" t="s">
        <v>1</v>
      </c>
      <c r="E10" s="25">
        <v>4</v>
      </c>
      <c r="F10" s="119" t="s">
        <v>43</v>
      </c>
    </row>
    <row r="11" spans="1:7" ht="114.75">
      <c r="A11" s="8">
        <v>5</v>
      </c>
      <c r="B11" s="7" t="s">
        <v>44</v>
      </c>
      <c r="C11" s="17" t="s">
        <v>45</v>
      </c>
      <c r="D11" s="7" t="s">
        <v>8</v>
      </c>
      <c r="E11" s="7">
        <v>4</v>
      </c>
      <c r="F11" s="120"/>
      <c r="G11" s="19" t="s">
        <v>46</v>
      </c>
    </row>
    <row r="12" spans="1:7" ht="15.75" thickBot="1">
      <c r="A12" s="20"/>
      <c r="B12" s="21"/>
      <c r="C12" s="22"/>
      <c r="D12" s="21"/>
      <c r="E12" s="21"/>
      <c r="F12" s="33"/>
      <c r="G12" s="19"/>
    </row>
    <row r="13" spans="1:7" ht="25.5">
      <c r="A13" s="24">
        <v>6</v>
      </c>
      <c r="B13" s="25" t="s">
        <v>21</v>
      </c>
      <c r="C13" s="26" t="s">
        <v>47</v>
      </c>
      <c r="D13" s="25" t="s">
        <v>48</v>
      </c>
      <c r="E13" s="25">
        <v>1</v>
      </c>
      <c r="F13" s="119" t="s">
        <v>49</v>
      </c>
      <c r="G13" s="19" t="s">
        <v>50</v>
      </c>
    </row>
    <row r="14" spans="1:7" ht="63.75">
      <c r="A14" s="8">
        <v>7</v>
      </c>
      <c r="B14" s="7" t="s">
        <v>51</v>
      </c>
      <c r="C14" s="17" t="s">
        <v>52</v>
      </c>
      <c r="D14" s="7" t="s">
        <v>1</v>
      </c>
      <c r="E14" s="7">
        <v>1</v>
      </c>
      <c r="F14" s="121"/>
      <c r="G14" s="19" t="s">
        <v>53</v>
      </c>
    </row>
    <row r="15" spans="1:7" ht="38.25">
      <c r="A15" s="8">
        <v>8</v>
      </c>
      <c r="B15" s="7" t="s">
        <v>54</v>
      </c>
      <c r="C15" s="17" t="s">
        <v>55</v>
      </c>
      <c r="D15" s="7" t="s">
        <v>1</v>
      </c>
      <c r="E15" s="7">
        <v>1</v>
      </c>
      <c r="F15" s="121"/>
      <c r="G15" s="19" t="s">
        <v>56</v>
      </c>
    </row>
    <row r="16" spans="1:7" ht="76.5">
      <c r="A16" s="8">
        <v>9</v>
      </c>
      <c r="B16" s="7" t="s">
        <v>57</v>
      </c>
      <c r="C16" s="17" t="s">
        <v>58</v>
      </c>
      <c r="D16" s="7" t="s">
        <v>8</v>
      </c>
      <c r="E16" s="7">
        <v>2</v>
      </c>
      <c r="F16" s="121"/>
      <c r="G16" s="19" t="s">
        <v>59</v>
      </c>
    </row>
    <row r="17" spans="1:7" ht="38.25">
      <c r="A17" s="8">
        <v>10</v>
      </c>
      <c r="B17" s="7" t="s">
        <v>57</v>
      </c>
      <c r="C17" s="17" t="s">
        <v>60</v>
      </c>
      <c r="D17" s="7" t="s">
        <v>1</v>
      </c>
      <c r="E17" s="7">
        <v>2</v>
      </c>
      <c r="F17" s="120"/>
      <c r="G17" s="19" t="s">
        <v>61</v>
      </c>
    </row>
    <row r="18" spans="1:6" ht="15.75" thickBot="1">
      <c r="A18" s="20"/>
      <c r="B18" s="21"/>
      <c r="C18" s="22"/>
      <c r="D18" s="21"/>
      <c r="E18" s="21"/>
      <c r="F18" s="20"/>
    </row>
    <row r="19" spans="1:6" ht="51">
      <c r="A19" s="29">
        <v>11</v>
      </c>
      <c r="B19" s="30" t="s">
        <v>62</v>
      </c>
      <c r="C19" s="31" t="s">
        <v>63</v>
      </c>
      <c r="D19" s="30" t="s">
        <v>1</v>
      </c>
      <c r="E19" s="30">
        <v>250</v>
      </c>
      <c r="F19" s="34"/>
    </row>
    <row r="20" spans="1:6" ht="38.25">
      <c r="A20" s="8">
        <v>12</v>
      </c>
      <c r="B20" s="7" t="s">
        <v>19</v>
      </c>
      <c r="C20" s="17" t="s">
        <v>64</v>
      </c>
      <c r="D20" s="7" t="s">
        <v>8</v>
      </c>
      <c r="E20" s="7">
        <v>5</v>
      </c>
      <c r="F20" s="34"/>
    </row>
    <row r="21" spans="1:7" ht="51">
      <c r="A21" s="8">
        <v>13</v>
      </c>
      <c r="B21" s="7" t="s">
        <v>65</v>
      </c>
      <c r="C21" s="17" t="s">
        <v>66</v>
      </c>
      <c r="D21" s="7" t="s">
        <v>8</v>
      </c>
      <c r="E21" s="7">
        <v>10</v>
      </c>
      <c r="F21" s="35" t="s">
        <v>67</v>
      </c>
      <c r="G21" s="19" t="s">
        <v>68</v>
      </c>
    </row>
    <row r="22" spans="1:7" ht="15">
      <c r="A22" s="8">
        <v>14</v>
      </c>
      <c r="B22" s="7" t="s">
        <v>69</v>
      </c>
      <c r="C22" s="17" t="s">
        <v>70</v>
      </c>
      <c r="D22" s="7" t="s">
        <v>8</v>
      </c>
      <c r="E22" s="7">
        <v>2</v>
      </c>
      <c r="F22" s="34"/>
      <c r="G22" s="19" t="s">
        <v>71</v>
      </c>
    </row>
    <row r="23" spans="1:6" ht="15.75" thickBot="1">
      <c r="A23" s="36"/>
      <c r="B23" s="21"/>
      <c r="C23" s="22"/>
      <c r="D23" s="21"/>
      <c r="E23" s="21"/>
      <c r="F23" s="20"/>
    </row>
    <row r="24" spans="1:7" ht="89.25">
      <c r="A24" s="29">
        <v>15</v>
      </c>
      <c r="B24" s="30" t="s">
        <v>72</v>
      </c>
      <c r="C24" s="31" t="s">
        <v>73</v>
      </c>
      <c r="D24" s="30" t="s">
        <v>1</v>
      </c>
      <c r="E24" s="30">
        <v>5</v>
      </c>
      <c r="F24" s="119" t="s">
        <v>74</v>
      </c>
      <c r="G24" s="19" t="s">
        <v>75</v>
      </c>
    </row>
    <row r="25" spans="1:7" ht="63.75">
      <c r="A25" s="8">
        <v>16</v>
      </c>
      <c r="B25" s="7" t="s">
        <v>13</v>
      </c>
      <c r="C25" s="17" t="s">
        <v>76</v>
      </c>
      <c r="D25" s="7" t="s">
        <v>6</v>
      </c>
      <c r="E25" s="7">
        <v>5</v>
      </c>
      <c r="F25" s="121"/>
      <c r="G25" s="19" t="s">
        <v>77</v>
      </c>
    </row>
    <row r="26" spans="1:7" ht="63.75">
      <c r="A26" s="29">
        <v>17</v>
      </c>
      <c r="B26" s="7" t="s">
        <v>13</v>
      </c>
      <c r="C26" s="17" t="s">
        <v>78</v>
      </c>
      <c r="D26" s="7" t="s">
        <v>6</v>
      </c>
      <c r="E26" s="7">
        <v>5</v>
      </c>
      <c r="F26" s="121"/>
      <c r="G26" s="19" t="s">
        <v>79</v>
      </c>
    </row>
    <row r="27" spans="1:7" ht="63.75">
      <c r="A27" s="8">
        <v>18</v>
      </c>
      <c r="B27" s="7" t="s">
        <v>80</v>
      </c>
      <c r="C27" s="17" t="s">
        <v>81</v>
      </c>
      <c r="D27" s="7" t="s">
        <v>6</v>
      </c>
      <c r="E27" s="7">
        <v>5</v>
      </c>
      <c r="F27" s="121"/>
      <c r="G27" s="19" t="s">
        <v>82</v>
      </c>
    </row>
    <row r="28" spans="1:7" ht="15">
      <c r="A28" s="29">
        <v>19</v>
      </c>
      <c r="B28" s="7" t="s">
        <v>10</v>
      </c>
      <c r="C28" s="17" t="s">
        <v>83</v>
      </c>
      <c r="D28" s="7" t="s">
        <v>1</v>
      </c>
      <c r="E28" s="7">
        <v>4</v>
      </c>
      <c r="F28" s="121"/>
      <c r="G28" s="19" t="s">
        <v>84</v>
      </c>
    </row>
    <row r="29" spans="1:7" ht="140.25">
      <c r="A29" s="8">
        <v>20</v>
      </c>
      <c r="B29" s="7" t="s">
        <v>10</v>
      </c>
      <c r="C29" s="17" t="s">
        <v>85</v>
      </c>
      <c r="D29" s="7" t="s">
        <v>1</v>
      </c>
      <c r="E29" s="7">
        <v>2</v>
      </c>
      <c r="F29" s="121"/>
      <c r="G29" s="19" t="s">
        <v>86</v>
      </c>
    </row>
    <row r="30" spans="1:7" ht="38.25">
      <c r="A30" s="29">
        <v>21</v>
      </c>
      <c r="B30" s="7" t="s">
        <v>10</v>
      </c>
      <c r="C30" s="17" t="s">
        <v>87</v>
      </c>
      <c r="D30" s="7" t="s">
        <v>1</v>
      </c>
      <c r="E30" s="7">
        <v>5</v>
      </c>
      <c r="F30" s="121"/>
      <c r="G30" s="19" t="s">
        <v>88</v>
      </c>
    </row>
    <row r="31" spans="1:7" ht="38.25">
      <c r="A31" s="8">
        <v>22</v>
      </c>
      <c r="B31" s="7" t="s">
        <v>10</v>
      </c>
      <c r="C31" s="17" t="s">
        <v>89</v>
      </c>
      <c r="D31" s="7" t="s">
        <v>1</v>
      </c>
      <c r="E31" s="7">
        <v>5</v>
      </c>
      <c r="F31" s="121"/>
      <c r="G31" s="19" t="s">
        <v>90</v>
      </c>
    </row>
    <row r="32" spans="1:7" ht="127.5">
      <c r="A32" s="29">
        <v>23</v>
      </c>
      <c r="B32" s="7" t="s">
        <v>10</v>
      </c>
      <c r="C32" s="17" t="s">
        <v>91</v>
      </c>
      <c r="D32" s="7" t="s">
        <v>1</v>
      </c>
      <c r="E32" s="7">
        <v>3</v>
      </c>
      <c r="F32" s="121"/>
      <c r="G32" s="19" t="s">
        <v>92</v>
      </c>
    </row>
    <row r="33" spans="1:7" ht="51">
      <c r="A33" s="8">
        <v>24</v>
      </c>
      <c r="B33" s="7" t="s">
        <v>93</v>
      </c>
      <c r="C33" s="17" t="s">
        <v>94</v>
      </c>
      <c r="D33" s="7" t="s">
        <v>1</v>
      </c>
      <c r="E33" s="7">
        <v>3</v>
      </c>
      <c r="F33" s="121"/>
      <c r="G33" s="19" t="s">
        <v>95</v>
      </c>
    </row>
    <row r="34" spans="1:7" ht="15">
      <c r="A34" s="29">
        <v>25</v>
      </c>
      <c r="B34" s="7" t="s">
        <v>96</v>
      </c>
      <c r="C34" s="17" t="s">
        <v>97</v>
      </c>
      <c r="D34" s="7" t="s">
        <v>1</v>
      </c>
      <c r="E34" s="7">
        <v>40</v>
      </c>
      <c r="F34" s="121"/>
      <c r="G34" s="19"/>
    </row>
    <row r="35" spans="1:7" ht="15">
      <c r="A35" s="8">
        <v>26</v>
      </c>
      <c r="B35" s="7" t="s">
        <v>98</v>
      </c>
      <c r="C35" s="17" t="s">
        <v>99</v>
      </c>
      <c r="D35" s="7" t="s">
        <v>8</v>
      </c>
      <c r="E35" s="7">
        <v>3</v>
      </c>
      <c r="F35" s="121"/>
      <c r="G35" s="19"/>
    </row>
    <row r="36" spans="1:7" ht="63.75">
      <c r="A36" s="29">
        <v>27</v>
      </c>
      <c r="B36" s="7" t="s">
        <v>100</v>
      </c>
      <c r="C36" s="17" t="s">
        <v>101</v>
      </c>
      <c r="D36" s="7" t="s">
        <v>8</v>
      </c>
      <c r="E36" s="7">
        <v>2</v>
      </c>
      <c r="F36" s="121"/>
      <c r="G36" s="19" t="s">
        <v>102</v>
      </c>
    </row>
    <row r="37" spans="1:7" ht="25.5">
      <c r="A37" s="8">
        <v>28</v>
      </c>
      <c r="B37" s="7" t="s">
        <v>100</v>
      </c>
      <c r="C37" s="17" t="s">
        <v>103</v>
      </c>
      <c r="D37" s="7" t="s">
        <v>8</v>
      </c>
      <c r="E37" s="7">
        <v>2</v>
      </c>
      <c r="F37" s="121"/>
      <c r="G37" s="19" t="s">
        <v>104</v>
      </c>
    </row>
    <row r="38" spans="1:7" ht="51">
      <c r="A38" s="29">
        <v>29</v>
      </c>
      <c r="B38" s="7" t="s">
        <v>105</v>
      </c>
      <c r="C38" s="17" t="s">
        <v>106</v>
      </c>
      <c r="D38" s="7" t="s">
        <v>1</v>
      </c>
      <c r="E38" s="7">
        <v>5</v>
      </c>
      <c r="F38" s="121"/>
      <c r="G38" s="19" t="s">
        <v>107</v>
      </c>
    </row>
    <row r="39" spans="1:7" ht="89.25">
      <c r="A39" s="8">
        <v>30</v>
      </c>
      <c r="B39" s="7" t="s">
        <v>105</v>
      </c>
      <c r="C39" s="17" t="s">
        <v>108</v>
      </c>
      <c r="D39" s="7" t="s">
        <v>1</v>
      </c>
      <c r="E39" s="7">
        <v>5</v>
      </c>
      <c r="F39" s="121"/>
      <c r="G39" s="19" t="s">
        <v>109</v>
      </c>
    </row>
    <row r="40" spans="1:7" ht="102">
      <c r="A40" s="29">
        <v>31</v>
      </c>
      <c r="B40" s="7" t="s">
        <v>16</v>
      </c>
      <c r="C40" s="17" t="s">
        <v>110</v>
      </c>
      <c r="D40" s="7" t="s">
        <v>6</v>
      </c>
      <c r="E40" s="7">
        <v>3</v>
      </c>
      <c r="F40" s="121"/>
      <c r="G40" s="19" t="s">
        <v>111</v>
      </c>
    </row>
    <row r="41" spans="1:7" ht="102">
      <c r="A41" s="8">
        <v>32</v>
      </c>
      <c r="B41" s="7" t="s">
        <v>112</v>
      </c>
      <c r="C41" s="17" t="s">
        <v>113</v>
      </c>
      <c r="D41" s="7" t="s">
        <v>1</v>
      </c>
      <c r="E41" s="7">
        <v>5</v>
      </c>
      <c r="F41" s="121"/>
      <c r="G41" s="19" t="s">
        <v>114</v>
      </c>
    </row>
    <row r="42" spans="1:7" ht="51">
      <c r="A42" s="29">
        <v>33</v>
      </c>
      <c r="B42" s="7" t="s">
        <v>115</v>
      </c>
      <c r="C42" s="17" t="s">
        <v>116</v>
      </c>
      <c r="D42" s="7" t="s">
        <v>1</v>
      </c>
      <c r="E42" s="7">
        <v>25</v>
      </c>
      <c r="F42" s="121"/>
      <c r="G42" s="19" t="s">
        <v>117</v>
      </c>
    </row>
    <row r="43" spans="1:7" ht="63.75">
      <c r="A43" s="8">
        <v>34</v>
      </c>
      <c r="B43" s="7" t="s">
        <v>118</v>
      </c>
      <c r="C43" s="17" t="s">
        <v>119</v>
      </c>
      <c r="D43" s="7" t="s">
        <v>1</v>
      </c>
      <c r="E43" s="7">
        <v>5</v>
      </c>
      <c r="F43" s="121"/>
      <c r="G43" s="19"/>
    </row>
    <row r="44" spans="1:6" ht="38.25">
      <c r="A44" s="29">
        <v>35</v>
      </c>
      <c r="B44" s="7" t="s">
        <v>120</v>
      </c>
      <c r="C44" s="17" t="s">
        <v>121</v>
      </c>
      <c r="D44" s="7" t="s">
        <v>1</v>
      </c>
      <c r="E44" s="7">
        <v>5</v>
      </c>
      <c r="F44" s="120"/>
    </row>
    <row r="45" spans="1:6" ht="15.75" thickBot="1">
      <c r="A45" s="36"/>
      <c r="B45" s="37"/>
      <c r="C45" s="38"/>
      <c r="D45" s="39"/>
      <c r="E45" s="39"/>
      <c r="F45" s="40"/>
    </row>
    <row r="46" spans="1:6" ht="15">
      <c r="A46" s="41"/>
      <c r="B46" s="122" t="s">
        <v>122</v>
      </c>
      <c r="C46" s="123"/>
      <c r="D46" s="123"/>
      <c r="E46" s="123"/>
      <c r="F46" s="124"/>
    </row>
    <row r="47" spans="1:6" ht="15">
      <c r="A47" s="3"/>
      <c r="B47" s="3"/>
      <c r="C47" s="13"/>
      <c r="D47" s="3"/>
      <c r="E47" s="3"/>
      <c r="F47" s="16"/>
    </row>
    <row r="2750" spans="6:253" ht="15">
      <c r="F2750" s="117"/>
      <c r="M2750" s="117"/>
      <c r="U2750" s="117"/>
      <c r="AC2750" s="117"/>
      <c r="AK2750" s="117"/>
      <c r="AS2750" s="117"/>
      <c r="BA2750" s="117"/>
      <c r="BI2750" s="117"/>
      <c r="BQ2750" s="117"/>
      <c r="BY2750" s="117"/>
      <c r="CG2750" s="117"/>
      <c r="CO2750" s="117"/>
      <c r="CW2750" s="117"/>
      <c r="DE2750" s="117"/>
      <c r="DM2750" s="117"/>
      <c r="DU2750" s="117"/>
      <c r="EC2750" s="117"/>
      <c r="EK2750" s="117"/>
      <c r="ES2750" s="117"/>
      <c r="FA2750" s="117"/>
      <c r="FI2750" s="117"/>
      <c r="FQ2750" s="117"/>
      <c r="FY2750" s="117"/>
      <c r="GG2750" s="117"/>
      <c r="GO2750" s="117"/>
      <c r="GW2750" s="117"/>
      <c r="HE2750" s="117"/>
      <c r="HM2750" s="117"/>
      <c r="HU2750" s="117"/>
      <c r="IC2750" s="117"/>
      <c r="IK2750" s="117"/>
      <c r="IS2750" s="117"/>
    </row>
    <row r="2751" spans="6:253" ht="15">
      <c r="F2751" s="117"/>
      <c r="M2751" s="117"/>
      <c r="U2751" s="117"/>
      <c r="AC2751" s="117"/>
      <c r="AK2751" s="117"/>
      <c r="AS2751" s="117"/>
      <c r="BA2751" s="117"/>
      <c r="BI2751" s="117"/>
      <c r="BQ2751" s="117"/>
      <c r="BY2751" s="117"/>
      <c r="CG2751" s="117"/>
      <c r="CO2751" s="117"/>
      <c r="CW2751" s="117"/>
      <c r="DE2751" s="117"/>
      <c r="DM2751" s="117"/>
      <c r="DU2751" s="117"/>
      <c r="EC2751" s="117"/>
      <c r="EK2751" s="117"/>
      <c r="ES2751" s="117"/>
      <c r="FA2751" s="117"/>
      <c r="FI2751" s="117"/>
      <c r="FQ2751" s="117"/>
      <c r="FY2751" s="117"/>
      <c r="GG2751" s="117"/>
      <c r="GO2751" s="117"/>
      <c r="GW2751" s="117"/>
      <c r="HE2751" s="117"/>
      <c r="HM2751" s="117"/>
      <c r="HU2751" s="117"/>
      <c r="IC2751" s="117"/>
      <c r="IK2751" s="117"/>
      <c r="IS2751" s="117"/>
    </row>
    <row r="2752" spans="6:253" ht="15">
      <c r="F2752" s="117"/>
      <c r="M2752" s="117"/>
      <c r="U2752" s="117"/>
      <c r="AC2752" s="117"/>
      <c r="AK2752" s="117"/>
      <c r="AS2752" s="117"/>
      <c r="BA2752" s="117"/>
      <c r="BI2752" s="117"/>
      <c r="BQ2752" s="117"/>
      <c r="BY2752" s="117"/>
      <c r="CG2752" s="117"/>
      <c r="CO2752" s="117"/>
      <c r="CW2752" s="117"/>
      <c r="DE2752" s="117"/>
      <c r="DM2752" s="117"/>
      <c r="DU2752" s="117"/>
      <c r="EC2752" s="117"/>
      <c r="EK2752" s="117"/>
      <c r="ES2752" s="117"/>
      <c r="FA2752" s="117"/>
      <c r="FI2752" s="117"/>
      <c r="FQ2752" s="117"/>
      <c r="FY2752" s="117"/>
      <c r="GG2752" s="117"/>
      <c r="GO2752" s="117"/>
      <c r="GW2752" s="117"/>
      <c r="HE2752" s="117"/>
      <c r="HM2752" s="117"/>
      <c r="HU2752" s="117"/>
      <c r="IC2752" s="117"/>
      <c r="IK2752" s="117"/>
      <c r="IS2752" s="117"/>
    </row>
    <row r="2753" spans="6:253" ht="15">
      <c r="F2753" s="117"/>
      <c r="M2753" s="117"/>
      <c r="U2753" s="117"/>
      <c r="AC2753" s="117"/>
      <c r="AK2753" s="117"/>
      <c r="AS2753" s="117"/>
      <c r="BA2753" s="117"/>
      <c r="BI2753" s="117"/>
      <c r="BQ2753" s="117"/>
      <c r="BY2753" s="117"/>
      <c r="CG2753" s="117"/>
      <c r="CO2753" s="117"/>
      <c r="CW2753" s="117"/>
      <c r="DE2753" s="117"/>
      <c r="DM2753" s="117"/>
      <c r="DU2753" s="117"/>
      <c r="EC2753" s="117"/>
      <c r="EK2753" s="117"/>
      <c r="ES2753" s="117"/>
      <c r="FA2753" s="117"/>
      <c r="FI2753" s="117"/>
      <c r="FQ2753" s="117"/>
      <c r="FY2753" s="117"/>
      <c r="GG2753" s="117"/>
      <c r="GO2753" s="117"/>
      <c r="GW2753" s="117"/>
      <c r="HE2753" s="117"/>
      <c r="HM2753" s="117"/>
      <c r="HU2753" s="117"/>
      <c r="IC2753" s="117"/>
      <c r="IK2753" s="117"/>
      <c r="IS2753" s="117"/>
    </row>
    <row r="2754" spans="6:253" ht="15">
      <c r="F2754" s="117"/>
      <c r="M2754" s="117"/>
      <c r="U2754" s="117"/>
      <c r="AC2754" s="117"/>
      <c r="AK2754" s="117"/>
      <c r="AS2754" s="117"/>
      <c r="BA2754" s="117"/>
      <c r="BI2754" s="117"/>
      <c r="BQ2754" s="117"/>
      <c r="BY2754" s="117"/>
      <c r="CG2754" s="117"/>
      <c r="CO2754" s="117"/>
      <c r="CW2754" s="117"/>
      <c r="DE2754" s="117"/>
      <c r="DM2754" s="117"/>
      <c r="DU2754" s="117"/>
      <c r="EC2754" s="117"/>
      <c r="EK2754" s="117"/>
      <c r="ES2754" s="117"/>
      <c r="FA2754" s="117"/>
      <c r="FI2754" s="117"/>
      <c r="FQ2754" s="117"/>
      <c r="FY2754" s="117"/>
      <c r="GG2754" s="117"/>
      <c r="GO2754" s="117"/>
      <c r="GW2754" s="117"/>
      <c r="HE2754" s="117"/>
      <c r="HM2754" s="117"/>
      <c r="HU2754" s="117"/>
      <c r="IC2754" s="117"/>
      <c r="IK2754" s="117"/>
      <c r="IS2754" s="117"/>
    </row>
    <row r="2755" spans="6:253" ht="15">
      <c r="F2755" s="117"/>
      <c r="M2755" s="117"/>
      <c r="U2755" s="117"/>
      <c r="AC2755" s="117"/>
      <c r="AK2755" s="117"/>
      <c r="AS2755" s="117"/>
      <c r="BA2755" s="117"/>
      <c r="BI2755" s="117"/>
      <c r="BQ2755" s="117"/>
      <c r="BY2755" s="117"/>
      <c r="CG2755" s="117"/>
      <c r="CO2755" s="117"/>
      <c r="CW2755" s="117"/>
      <c r="DE2755" s="117"/>
      <c r="DM2755" s="117"/>
      <c r="DU2755" s="117"/>
      <c r="EC2755" s="117"/>
      <c r="EK2755" s="117"/>
      <c r="ES2755" s="117"/>
      <c r="FA2755" s="117"/>
      <c r="FI2755" s="117"/>
      <c r="FQ2755" s="117"/>
      <c r="FY2755" s="117"/>
      <c r="GG2755" s="117"/>
      <c r="GO2755" s="117"/>
      <c r="GW2755" s="117"/>
      <c r="HE2755" s="117"/>
      <c r="HM2755" s="117"/>
      <c r="HU2755" s="117"/>
      <c r="IC2755" s="117"/>
      <c r="IK2755" s="117"/>
      <c r="IS2755" s="117"/>
    </row>
    <row r="2756" spans="6:253" ht="15">
      <c r="F2756" s="117"/>
      <c r="M2756" s="117"/>
      <c r="U2756" s="117"/>
      <c r="AC2756" s="117"/>
      <c r="AK2756" s="117"/>
      <c r="AS2756" s="117"/>
      <c r="BA2756" s="117"/>
      <c r="BI2756" s="117"/>
      <c r="BQ2756" s="117"/>
      <c r="BY2756" s="117"/>
      <c r="CG2756" s="117"/>
      <c r="CO2756" s="117"/>
      <c r="CW2756" s="117"/>
      <c r="DE2756" s="117"/>
      <c r="DM2756" s="117"/>
      <c r="DU2756" s="117"/>
      <c r="EC2756" s="117"/>
      <c r="EK2756" s="117"/>
      <c r="ES2756" s="117"/>
      <c r="FA2756" s="117"/>
      <c r="FI2756" s="117"/>
      <c r="FQ2756" s="117"/>
      <c r="FY2756" s="117"/>
      <c r="GG2756" s="117"/>
      <c r="GO2756" s="117"/>
      <c r="GW2756" s="117"/>
      <c r="HE2756" s="117"/>
      <c r="HM2756" s="117"/>
      <c r="HU2756" s="117"/>
      <c r="IC2756" s="117"/>
      <c r="IK2756" s="117"/>
      <c r="IS2756" s="117"/>
    </row>
    <row r="2757" spans="6:253" ht="15">
      <c r="F2757" s="117"/>
      <c r="M2757" s="117"/>
      <c r="U2757" s="117"/>
      <c r="AC2757" s="117"/>
      <c r="AK2757" s="117"/>
      <c r="AS2757" s="117"/>
      <c r="BA2757" s="117"/>
      <c r="BI2757" s="117"/>
      <c r="BQ2757" s="117"/>
      <c r="BY2757" s="117"/>
      <c r="CG2757" s="117"/>
      <c r="CO2757" s="117"/>
      <c r="CW2757" s="117"/>
      <c r="DE2757" s="117"/>
      <c r="DM2757" s="117"/>
      <c r="DU2757" s="117"/>
      <c r="EC2757" s="117"/>
      <c r="EK2757" s="117"/>
      <c r="ES2757" s="117"/>
      <c r="FA2757" s="117"/>
      <c r="FI2757" s="117"/>
      <c r="FQ2757" s="117"/>
      <c r="FY2757" s="117"/>
      <c r="GG2757" s="117"/>
      <c r="GO2757" s="117"/>
      <c r="GW2757" s="117"/>
      <c r="HE2757" s="117"/>
      <c r="HM2757" s="117"/>
      <c r="HU2757" s="117"/>
      <c r="IC2757" s="117"/>
      <c r="IK2757" s="117"/>
      <c r="IS2757" s="117"/>
    </row>
    <row r="2758" spans="6:253" ht="15">
      <c r="F2758" s="117"/>
      <c r="M2758" s="117"/>
      <c r="U2758" s="117"/>
      <c r="AC2758" s="117"/>
      <c r="AK2758" s="117"/>
      <c r="AS2758" s="117"/>
      <c r="BA2758" s="117"/>
      <c r="BI2758" s="117"/>
      <c r="BQ2758" s="117"/>
      <c r="BY2758" s="117"/>
      <c r="CG2758" s="117"/>
      <c r="CO2758" s="117"/>
      <c r="CW2758" s="117"/>
      <c r="DE2758" s="117"/>
      <c r="DM2758" s="117"/>
      <c r="DU2758" s="117"/>
      <c r="EC2758" s="117"/>
      <c r="EK2758" s="117"/>
      <c r="ES2758" s="117"/>
      <c r="FA2758" s="117"/>
      <c r="FI2758" s="117"/>
      <c r="FQ2758" s="117"/>
      <c r="FY2758" s="117"/>
      <c r="GG2758" s="117"/>
      <c r="GO2758" s="117"/>
      <c r="GW2758" s="117"/>
      <c r="HE2758" s="117"/>
      <c r="HM2758" s="117"/>
      <c r="HU2758" s="117"/>
      <c r="IC2758" s="117"/>
      <c r="IK2758" s="117"/>
      <c r="IS2758" s="117"/>
    </row>
    <row r="2759" spans="6:253" ht="15">
      <c r="F2759" s="117"/>
      <c r="M2759" s="117"/>
      <c r="U2759" s="117"/>
      <c r="AC2759" s="117"/>
      <c r="AK2759" s="117"/>
      <c r="AS2759" s="117"/>
      <c r="BA2759" s="117"/>
      <c r="BI2759" s="117"/>
      <c r="BQ2759" s="117"/>
      <c r="BY2759" s="117"/>
      <c r="CG2759" s="117"/>
      <c r="CO2759" s="117"/>
      <c r="CW2759" s="117"/>
      <c r="DE2759" s="117"/>
      <c r="DM2759" s="117"/>
      <c r="DU2759" s="117"/>
      <c r="EC2759" s="117"/>
      <c r="EK2759" s="117"/>
      <c r="ES2759" s="117"/>
      <c r="FA2759" s="117"/>
      <c r="FI2759" s="117"/>
      <c r="FQ2759" s="117"/>
      <c r="FY2759" s="117"/>
      <c r="GG2759" s="117"/>
      <c r="GO2759" s="117"/>
      <c r="GW2759" s="117"/>
      <c r="HE2759" s="117"/>
      <c r="HM2759" s="117"/>
      <c r="HU2759" s="117"/>
      <c r="IC2759" s="117"/>
      <c r="IK2759" s="117"/>
      <c r="IS2759" s="117"/>
    </row>
    <row r="2760" spans="6:253" ht="15">
      <c r="F2760" s="117"/>
      <c r="M2760" s="117"/>
      <c r="U2760" s="117"/>
      <c r="AC2760" s="117"/>
      <c r="AK2760" s="117"/>
      <c r="AS2760" s="117"/>
      <c r="BA2760" s="117"/>
      <c r="BI2760" s="117"/>
      <c r="BQ2760" s="117"/>
      <c r="BY2760" s="117"/>
      <c r="CG2760" s="117"/>
      <c r="CO2760" s="117"/>
      <c r="CW2760" s="117"/>
      <c r="DE2760" s="117"/>
      <c r="DM2760" s="117"/>
      <c r="DU2760" s="117"/>
      <c r="EC2760" s="117"/>
      <c r="EK2760" s="117"/>
      <c r="ES2760" s="117"/>
      <c r="FA2760" s="117"/>
      <c r="FI2760" s="117"/>
      <c r="FQ2760" s="117"/>
      <c r="FY2760" s="117"/>
      <c r="GG2760" s="117"/>
      <c r="GO2760" s="117"/>
      <c r="GW2760" s="117"/>
      <c r="HE2760" s="117"/>
      <c r="HM2760" s="117"/>
      <c r="HU2760" s="117"/>
      <c r="IC2760" s="117"/>
      <c r="IK2760" s="117"/>
      <c r="IS2760" s="117"/>
    </row>
    <row r="2761" spans="6:253" ht="15">
      <c r="F2761" s="117"/>
      <c r="M2761" s="117"/>
      <c r="U2761" s="117"/>
      <c r="AC2761" s="117"/>
      <c r="AK2761" s="117"/>
      <c r="AS2761" s="117"/>
      <c r="BA2761" s="117"/>
      <c r="BI2761" s="117"/>
      <c r="BQ2761" s="117"/>
      <c r="BY2761" s="117"/>
      <c r="CG2761" s="117"/>
      <c r="CO2761" s="117"/>
      <c r="CW2761" s="117"/>
      <c r="DE2761" s="117"/>
      <c r="DM2761" s="117"/>
      <c r="DU2761" s="117"/>
      <c r="EC2761" s="117"/>
      <c r="EK2761" s="117"/>
      <c r="ES2761" s="117"/>
      <c r="FA2761" s="117"/>
      <c r="FI2761" s="117"/>
      <c r="FQ2761" s="117"/>
      <c r="FY2761" s="117"/>
      <c r="GG2761" s="117"/>
      <c r="GO2761" s="117"/>
      <c r="GW2761" s="117"/>
      <c r="HE2761" s="117"/>
      <c r="HM2761" s="117"/>
      <c r="HU2761" s="117"/>
      <c r="IC2761" s="117"/>
      <c r="IK2761" s="117"/>
      <c r="IS2761" s="117"/>
    </row>
    <row r="2762" spans="6:253" ht="15">
      <c r="F2762" s="117"/>
      <c r="M2762" s="117"/>
      <c r="U2762" s="117"/>
      <c r="AC2762" s="117"/>
      <c r="AK2762" s="117"/>
      <c r="AS2762" s="117"/>
      <c r="BA2762" s="117"/>
      <c r="BI2762" s="117"/>
      <c r="BQ2762" s="117"/>
      <c r="BY2762" s="117"/>
      <c r="CG2762" s="117"/>
      <c r="CO2762" s="117"/>
      <c r="CW2762" s="117"/>
      <c r="DE2762" s="117"/>
      <c r="DM2762" s="117"/>
      <c r="DU2762" s="117"/>
      <c r="EC2762" s="117"/>
      <c r="EK2762" s="117"/>
      <c r="ES2762" s="117"/>
      <c r="FA2762" s="117"/>
      <c r="FI2762" s="117"/>
      <c r="FQ2762" s="117"/>
      <c r="FY2762" s="117"/>
      <c r="GG2762" s="117"/>
      <c r="GO2762" s="117"/>
      <c r="GW2762" s="117"/>
      <c r="HE2762" s="117"/>
      <c r="HM2762" s="117"/>
      <c r="HU2762" s="117"/>
      <c r="IC2762" s="117"/>
      <c r="IK2762" s="117"/>
      <c r="IS2762" s="117"/>
    </row>
    <row r="2763" spans="6:253" ht="15">
      <c r="F2763" s="117"/>
      <c r="M2763" s="117"/>
      <c r="U2763" s="117"/>
      <c r="AC2763" s="117"/>
      <c r="AK2763" s="117"/>
      <c r="AS2763" s="117"/>
      <c r="BA2763" s="117"/>
      <c r="BI2763" s="117"/>
      <c r="BQ2763" s="117"/>
      <c r="BY2763" s="117"/>
      <c r="CG2763" s="117"/>
      <c r="CO2763" s="117"/>
      <c r="CW2763" s="117"/>
      <c r="DE2763" s="117"/>
      <c r="DM2763" s="117"/>
      <c r="DU2763" s="117"/>
      <c r="EC2763" s="117"/>
      <c r="EK2763" s="117"/>
      <c r="ES2763" s="117"/>
      <c r="FA2763" s="117"/>
      <c r="FI2763" s="117"/>
      <c r="FQ2763" s="117"/>
      <c r="FY2763" s="117"/>
      <c r="GG2763" s="117"/>
      <c r="GO2763" s="117"/>
      <c r="GW2763" s="117"/>
      <c r="HE2763" s="117"/>
      <c r="HM2763" s="117"/>
      <c r="HU2763" s="117"/>
      <c r="IC2763" s="117"/>
      <c r="IK2763" s="117"/>
      <c r="IS2763" s="117"/>
    </row>
    <row r="2764" spans="6:253" ht="15">
      <c r="F2764" s="117"/>
      <c r="M2764" s="117"/>
      <c r="U2764" s="117"/>
      <c r="AC2764" s="117"/>
      <c r="AK2764" s="117"/>
      <c r="AS2764" s="117"/>
      <c r="BA2764" s="117"/>
      <c r="BI2764" s="117"/>
      <c r="BQ2764" s="117"/>
      <c r="BY2764" s="117"/>
      <c r="CG2764" s="117"/>
      <c r="CO2764" s="117"/>
      <c r="CW2764" s="117"/>
      <c r="DE2764" s="117"/>
      <c r="DM2764" s="117"/>
      <c r="DU2764" s="117"/>
      <c r="EC2764" s="117"/>
      <c r="EK2764" s="117"/>
      <c r="ES2764" s="117"/>
      <c r="FA2764" s="117"/>
      <c r="FI2764" s="117"/>
      <c r="FQ2764" s="117"/>
      <c r="FY2764" s="117"/>
      <c r="GG2764" s="117"/>
      <c r="GO2764" s="117"/>
      <c r="GW2764" s="117"/>
      <c r="HE2764" s="117"/>
      <c r="HM2764" s="117"/>
      <c r="HU2764" s="117"/>
      <c r="IC2764" s="117"/>
      <c r="IK2764" s="117"/>
      <c r="IS2764" s="117"/>
    </row>
    <row r="2765" spans="6:253" ht="15">
      <c r="F2765" s="117"/>
      <c r="M2765" s="117"/>
      <c r="U2765" s="117"/>
      <c r="AC2765" s="117"/>
      <c r="AK2765" s="117"/>
      <c r="AS2765" s="117"/>
      <c r="BA2765" s="117"/>
      <c r="BI2765" s="117"/>
      <c r="BQ2765" s="117"/>
      <c r="BY2765" s="117"/>
      <c r="CG2765" s="117"/>
      <c r="CO2765" s="117"/>
      <c r="CW2765" s="117"/>
      <c r="DE2765" s="117"/>
      <c r="DM2765" s="117"/>
      <c r="DU2765" s="117"/>
      <c r="EC2765" s="117"/>
      <c r="EK2765" s="117"/>
      <c r="ES2765" s="117"/>
      <c r="FA2765" s="117"/>
      <c r="FI2765" s="117"/>
      <c r="FQ2765" s="117"/>
      <c r="FY2765" s="117"/>
      <c r="GG2765" s="117"/>
      <c r="GO2765" s="117"/>
      <c r="GW2765" s="117"/>
      <c r="HE2765" s="117"/>
      <c r="HM2765" s="117"/>
      <c r="HU2765" s="117"/>
      <c r="IC2765" s="117"/>
      <c r="IK2765" s="117"/>
      <c r="IS2765" s="117"/>
    </row>
    <row r="2766" spans="6:253" ht="15">
      <c r="F2766" s="117"/>
      <c r="M2766" s="117"/>
      <c r="U2766" s="117"/>
      <c r="AC2766" s="117"/>
      <c r="AK2766" s="117"/>
      <c r="AS2766" s="117"/>
      <c r="BA2766" s="117"/>
      <c r="BI2766" s="117"/>
      <c r="BQ2766" s="117"/>
      <c r="BY2766" s="117"/>
      <c r="CG2766" s="117"/>
      <c r="CO2766" s="117"/>
      <c r="CW2766" s="117"/>
      <c r="DE2766" s="117"/>
      <c r="DM2766" s="117"/>
      <c r="DU2766" s="117"/>
      <c r="EC2766" s="117"/>
      <c r="EK2766" s="117"/>
      <c r="ES2766" s="117"/>
      <c r="FA2766" s="117"/>
      <c r="FI2766" s="117"/>
      <c r="FQ2766" s="117"/>
      <c r="FY2766" s="117"/>
      <c r="GG2766" s="117"/>
      <c r="GO2766" s="117"/>
      <c r="GW2766" s="117"/>
      <c r="HE2766" s="117"/>
      <c r="HM2766" s="117"/>
      <c r="HU2766" s="117"/>
      <c r="IC2766" s="117"/>
      <c r="IK2766" s="117"/>
      <c r="IS2766" s="117"/>
    </row>
    <row r="2767" spans="6:253" ht="15">
      <c r="F2767" s="117"/>
      <c r="M2767" s="117"/>
      <c r="U2767" s="117"/>
      <c r="AC2767" s="117"/>
      <c r="AK2767" s="117"/>
      <c r="AS2767" s="117"/>
      <c r="BA2767" s="117"/>
      <c r="BI2767" s="117"/>
      <c r="BQ2767" s="117"/>
      <c r="BY2767" s="117"/>
      <c r="CG2767" s="117"/>
      <c r="CO2767" s="117"/>
      <c r="CW2767" s="117"/>
      <c r="DE2767" s="117"/>
      <c r="DM2767" s="117"/>
      <c r="DU2767" s="117"/>
      <c r="EC2767" s="117"/>
      <c r="EK2767" s="117"/>
      <c r="ES2767" s="117"/>
      <c r="FA2767" s="117"/>
      <c r="FI2767" s="117"/>
      <c r="FQ2767" s="117"/>
      <c r="FY2767" s="117"/>
      <c r="GG2767" s="117"/>
      <c r="GO2767" s="117"/>
      <c r="GW2767" s="117"/>
      <c r="HE2767" s="117"/>
      <c r="HM2767" s="117"/>
      <c r="HU2767" s="117"/>
      <c r="IC2767" s="117"/>
      <c r="IK2767" s="117"/>
      <c r="IS2767" s="117"/>
    </row>
    <row r="2768" spans="6:253" ht="15">
      <c r="F2768" s="117"/>
      <c r="M2768" s="117"/>
      <c r="U2768" s="117"/>
      <c r="AC2768" s="117"/>
      <c r="AK2768" s="117"/>
      <c r="AS2768" s="117"/>
      <c r="BA2768" s="117"/>
      <c r="BI2768" s="117"/>
      <c r="BQ2768" s="117"/>
      <c r="BY2768" s="117"/>
      <c r="CG2768" s="117"/>
      <c r="CO2768" s="117"/>
      <c r="CW2768" s="117"/>
      <c r="DE2768" s="117"/>
      <c r="DM2768" s="117"/>
      <c r="DU2768" s="117"/>
      <c r="EC2768" s="117"/>
      <c r="EK2768" s="117"/>
      <c r="ES2768" s="117"/>
      <c r="FA2768" s="117"/>
      <c r="FI2768" s="117"/>
      <c r="FQ2768" s="117"/>
      <c r="FY2768" s="117"/>
      <c r="GG2768" s="117"/>
      <c r="GO2768" s="117"/>
      <c r="GW2768" s="117"/>
      <c r="HE2768" s="117"/>
      <c r="HM2768" s="117"/>
      <c r="HU2768" s="117"/>
      <c r="IC2768" s="117"/>
      <c r="IK2768" s="117"/>
      <c r="IS2768" s="117"/>
    </row>
    <row r="2769" spans="6:253" ht="15">
      <c r="F2769" s="117"/>
      <c r="M2769" s="117"/>
      <c r="U2769" s="117"/>
      <c r="AC2769" s="117"/>
      <c r="AK2769" s="117"/>
      <c r="AS2769" s="117"/>
      <c r="BA2769" s="117"/>
      <c r="BI2769" s="117"/>
      <c r="BQ2769" s="117"/>
      <c r="BY2769" s="117"/>
      <c r="CG2769" s="117"/>
      <c r="CO2769" s="117"/>
      <c r="CW2769" s="117"/>
      <c r="DE2769" s="117"/>
      <c r="DM2769" s="117"/>
      <c r="DU2769" s="117"/>
      <c r="EC2769" s="117"/>
      <c r="EK2769" s="117"/>
      <c r="ES2769" s="117"/>
      <c r="FA2769" s="117"/>
      <c r="FI2769" s="117"/>
      <c r="FQ2769" s="117"/>
      <c r="FY2769" s="117"/>
      <c r="GG2769" s="117"/>
      <c r="GO2769" s="117"/>
      <c r="GW2769" s="117"/>
      <c r="HE2769" s="117"/>
      <c r="HM2769" s="117"/>
      <c r="HU2769" s="117"/>
      <c r="IC2769" s="117"/>
      <c r="IK2769" s="117"/>
      <c r="IS2769" s="117"/>
    </row>
    <row r="2770" spans="6:253" ht="15">
      <c r="F2770" s="117"/>
      <c r="M2770" s="117"/>
      <c r="U2770" s="117"/>
      <c r="AC2770" s="117"/>
      <c r="AK2770" s="117"/>
      <c r="AS2770" s="117"/>
      <c r="BA2770" s="117"/>
      <c r="BI2770" s="117"/>
      <c r="BQ2770" s="117"/>
      <c r="BY2770" s="117"/>
      <c r="CG2770" s="117"/>
      <c r="CO2770" s="117"/>
      <c r="CW2770" s="117"/>
      <c r="DE2770" s="117"/>
      <c r="DM2770" s="117"/>
      <c r="DU2770" s="117"/>
      <c r="EC2770" s="117"/>
      <c r="EK2770" s="117"/>
      <c r="ES2770" s="117"/>
      <c r="FA2770" s="117"/>
      <c r="FI2770" s="117"/>
      <c r="FQ2770" s="117"/>
      <c r="FY2770" s="117"/>
      <c r="GG2770" s="117"/>
      <c r="GO2770" s="117"/>
      <c r="GW2770" s="117"/>
      <c r="HE2770" s="117"/>
      <c r="HM2770" s="117"/>
      <c r="HU2770" s="117"/>
      <c r="IC2770" s="117"/>
      <c r="IK2770" s="117"/>
      <c r="IS2770" s="117"/>
    </row>
  </sheetData>
  <sheetProtection/>
  <mergeCells count="37">
    <mergeCell ref="M2750:M2770"/>
    <mergeCell ref="U2750:U2770"/>
    <mergeCell ref="E1:F1"/>
    <mergeCell ref="F10:F11"/>
    <mergeCell ref="F13:F17"/>
    <mergeCell ref="F24:F44"/>
    <mergeCell ref="B46:F46"/>
    <mergeCell ref="F2750:F2770"/>
    <mergeCell ref="AC2750:AC2770"/>
    <mergeCell ref="AK2750:AK2770"/>
    <mergeCell ref="AS2750:AS2770"/>
    <mergeCell ref="BQ2750:BQ2770"/>
    <mergeCell ref="BY2750:BY2770"/>
    <mergeCell ref="CG2750:CG2770"/>
    <mergeCell ref="BA2750:BA2770"/>
    <mergeCell ref="BI2750:BI2770"/>
    <mergeCell ref="CO2750:CO2770"/>
    <mergeCell ref="CW2750:CW2770"/>
    <mergeCell ref="DE2750:DE2770"/>
    <mergeCell ref="DM2750:DM2770"/>
    <mergeCell ref="DU2750:DU2770"/>
    <mergeCell ref="EC2750:EC2770"/>
    <mergeCell ref="EK2750:EK2770"/>
    <mergeCell ref="ES2750:ES2770"/>
    <mergeCell ref="FA2750:FA2770"/>
    <mergeCell ref="FI2750:FI2770"/>
    <mergeCell ref="FQ2750:FQ2770"/>
    <mergeCell ref="FY2750:FY2770"/>
    <mergeCell ref="IC2750:IC2770"/>
    <mergeCell ref="IK2750:IK2770"/>
    <mergeCell ref="IS2750:IS2770"/>
    <mergeCell ref="GG2750:GG2770"/>
    <mergeCell ref="GO2750:GO2770"/>
    <mergeCell ref="GW2750:GW2770"/>
    <mergeCell ref="HE2750:HE2770"/>
    <mergeCell ref="HM2750:HM2770"/>
    <mergeCell ref="HU2750:HU2770"/>
  </mergeCells>
  <hyperlinks>
    <hyperlink ref="G4" r:id="rId1" display="https://www.euronics.cz/citizen-sdc-810bn-cerna-ctzsdc810bn/p374975/?gclid=EAIaIQobChMIu5fPnYyd4QIVmhrTCh161wJfEAQYCyABEgLOyvD_BwE"/>
    <hyperlink ref="G6" r:id="rId2" display="https://www.activeoffice.cz/kniha-dosle-posty-a4-100-listu/?gclid=EAIaIQobChMIxKzwmI-d4QIVaCjTCh3XyQEmEAQYAyABEgLifvD_BwE"/>
    <hyperlink ref="G8" r:id="rId3" display="https://www.mironet.cz/fellowes-skartovac-m8-c-8-listu-4x50-mm-230-mm-15-l+dp351477/?gclid=EAIaIQobChMIse-Oq5Cd4QIVj-iaCh3OnwD1EAkYASABEgIOLfD_BwE#464461184?utm_source=adwords-pla&amp;utm_medium=cpc"/>
    <hyperlink ref="G11" r:id="rId4" display="https://www.mptoner.cz/zavesne-kapsy-leitz-s-rozsiritelnou-kapacitou-baleni-10-ks-p47372/?utm_source=Google+n%C3%A1kupy&amp;utm_medium=ppc&amp;utm_campaign=Z%C3%A1v%C4%9Bsn%C3%A9+kapsy+Leitz+s+roz%C5%A1i%C5%99itelnou+kapacitou,+balen%C3%AD+10+ks&amp;gclid=EAIaIQobChMI3q683pOd4QIV7gDTCh0ALAaXEAQYBSABEgIDzPD_BwE"/>
    <hyperlink ref="G13" r:id="rId5" display="https://www.papir.cz/dovolenky-optys-100-listu-c-1146"/>
    <hyperlink ref="G14" r:id="rId6" display="https://www.officedepot.cz/cistici-univerzalni-sprej-office-depot-250-ml/"/>
    <hyperlink ref="G15" r:id="rId7" display="https://www.officedepot.cz/odpadkovy-drateny-kos-office-depot-stribrna-objem-13-l/"/>
    <hyperlink ref="G16" r:id="rId8" display="https://www.officedepot.cz/blocky-v-kostce-office-depot-neon/"/>
    <hyperlink ref="G17" r:id="rId9" display="https://www.officedepot.cz/poznamkovy-blocek-bile/"/>
    <hyperlink ref="G22" r:id="rId10" display="https://www.cerstvakava.cz/1120-papirove-filtry-melitta-classic-4/?gclid=EAIaIQobChMIw5Xf3rmf4QIVIgvTCh32BQmxEAQYBSABEgK_LPD_BwE"/>
    <hyperlink ref="G21" r:id="rId11" display="https://www.tonerprint.cz/xerograficky-papir-iq-premium-a4-100g-m2-1bal-500-archu-p24121/?utm_source=Google+n%C3%A1kupy&amp;utm_medium=ppc&amp;utm_campaign=Xerografick%C3%BD+pap%C3%ADr+IQ+Premium+A4+100g/m2+1bal/500+arch%C5%AF&amp;gclid=EAIaIQobChMIn6Ozqbuf4QIVhLUYCh2ykAEHEAkYBCABEgIp8fD_BwE"/>
    <hyperlink ref="G24" r:id="rId12" display="https://www.alza.cz/rapid-f16-cerna-d4226163.htm?kampan=adpla_produkty_Tisk-a-Kancelar_papirnictvi_c_1o3_9048115_RPD001e_~57940561825~&amp;gclid=EAIaIQobChMIxqWWhcWf4QIV1jLTCh0-fAieEAQYAyABEgKWTPD_BwE"/>
    <hyperlink ref="G25" r:id="rId13" display="http://e-kodex.eu/Psaci-a-skolni-potreby/Psaci-potreby/Popisovace-znackovace/Permanentni/popisovac-2636-4-ET-sada-F-OHP-permanent-_d693134_11207.aspx"/>
    <hyperlink ref="G26" r:id="rId14" display="http://e-kodex.eu/Psaci-a-skolni-potreby/Psaci-potreby/Popisovace-znackovace/Permanentni/Seznam-zbozi.aspx?FullText=2846"/>
    <hyperlink ref="G28" r:id="rId15" display="https://www.paketo.cz/paska-samolepici-pp-25x66-transparentni/?gclid=EAIaIQobChMIqs620tif4QIVxo2yCh1TEgaaEAkYAyABEgI30_D_BwE"/>
    <hyperlink ref="G29" r:id="rId16" display="https://shop.arango.cz/cz-detail-980751-1900-univerzalni-textilni-paska-3m-duct-tape-50mmx50m.html"/>
    <hyperlink ref="G27" r:id="rId17" display="http://e-kodex.eu/Psaci-a-skolni-potreby/Psaci-potreby/Linery-rollery/centropen-4621-4-sada-Liner-0-3-v-etui-_d693950_11207.aspx"/>
    <hyperlink ref="G30" r:id="rId18" display="http://e-kodex.eu/Kancelar/Kancelarske-potreby/Lepici-pasky-a-odvijece/Kancelarske/3M-8-1975-lep-paska-Magic-105-19mmx7-5m-_d739960_11207.aspx"/>
    <hyperlink ref="G31" r:id="rId19" display="https://www.obalove-materialy.cz/kancelarska-lepici-paska-19mm-33m-transparentni?utm_campaign=GMC&amp;utm_medium=cpc&amp;utm_source=google&amp;gclid=EAIaIQobChMI2oyArN2f4QIVyIXVCh0_bwqOEAQYBCABEgKxUvD_BwE"/>
    <hyperlink ref="G32" r:id="rId20" display="https://www.papirnictvidaubner.cz/detail/84182/lepici-paska-tesafilm-neon-s-mini-odvijecem-popisovatelna-19mm-x-10m-tesa.html"/>
    <hyperlink ref="G33" r:id="rId21" display="https://www.kancelar123.cz/detail/7664-poradac-a3-ctyrkrouzkovy-50-mm-provedeni-na-sirku?gclid=EAIaIQobChMIq6OMtOGf4QIVhjXTCh2icwUkEAQYAyABEgIH3_D_BwE"/>
    <hyperlink ref="G36" r:id="rId22" display="https://www.nobynet.cz/samolepici-zalozky-concorde-neon-12x48mm--5x20-plastovych-listu/?gclid=EAIaIQobChMIza_io-6f4QIVROR3Ch3cFgCOEAQYASABEgLqkvD_BwE"/>
    <hyperlink ref="G37" r:id="rId23" display="http://e-kodex.eu/Papir-bloky/Blocky-bloky-knihy-sesity/blocek-samolepici-40x-50-4-barvy-neon-48450-_d690674_11207.aspx"/>
    <hyperlink ref="G38" r:id="rId24" display="https://www.papirnictvipavlik.cz/zaznamni-kniha-a4-office-linka-a64120/?gclid=EAIaIQobChMInvGZ6e-f4QIVBawYCh2avAWEEAkYCSABEgKSLPD_BwE"/>
    <hyperlink ref="G39" r:id="rId25" display="https://www.papirnictvioskarek.cz/zaznamova-kniha-a5-mfp-100l/ctverecek-zl5105/1523591489-86676?gclid=EAIaIQobChMIpJbq5vCf4QIVRouyCh14qABHEAkYAyABEgLjDfD_BwE"/>
    <hyperlink ref="G41" r:id="rId26" display="https://www.em-shop.cz/p-21773/?gclid=EAIaIQobChMIp6-1zPKf4QIVzOd3Ch24fg9WEAQYASABEgKqD_D_BwE"/>
    <hyperlink ref="G40" r:id="rId27" display="https://potreby-kancelarske.eu/zvyraznovac-centropen-highlighter-2822-klinovy-hrot-sada-4-barev.htm?gclid=EAIaIQobChMIysHKz_Sf4QIVmuR3Ch3TBgZREAQYAiABEgITdPD_BwE"/>
    <hyperlink ref="G42" r:id="rId28" display="https://www.mall.cz/tuzky/kores-tuka-grafitov-estihrann-hb-ern-s-blou-pry-100002829227?gclid=EAIaIQobChMI277n6_Sf4QIVUeJ3Ch2i9gKsEAQYCCABEgKebPD_BwE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2019-02-01T09:49:49Z</cp:lastPrinted>
  <dcterms:created xsi:type="dcterms:W3CDTF">2018-05-21T11:46:33Z</dcterms:created>
  <dcterms:modified xsi:type="dcterms:W3CDTF">2019-11-26T08:56:35Z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