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S" sheetId="1" r:id="rId1"/>
  </sheets>
  <definedNames/>
  <calcPr fullCalcOnLoad="1"/>
</workbook>
</file>

<file path=xl/sharedStrings.xml><?xml version="1.0" encoding="utf-8"?>
<sst xmlns="http://schemas.openxmlformats.org/spreadsheetml/2006/main" count="779" uniqueCount="334">
  <si>
    <t>ks</t>
  </si>
  <si>
    <t>č.</t>
  </si>
  <si>
    <t>název</t>
  </si>
  <si>
    <t>popis</t>
  </si>
  <si>
    <t>sada</t>
  </si>
  <si>
    <t>počet</t>
  </si>
  <si>
    <t>bal</t>
  </si>
  <si>
    <t>Lepící páska</t>
  </si>
  <si>
    <t>Pravítko</t>
  </si>
  <si>
    <t>Kuličkové pero</t>
  </si>
  <si>
    <t xml:space="preserve">Papír A4 </t>
  </si>
  <si>
    <t>Magnetická tabule</t>
  </si>
  <si>
    <t>Popisovač</t>
  </si>
  <si>
    <t>Zvýrazňovač</t>
  </si>
  <si>
    <t>Papír A4</t>
  </si>
  <si>
    <t>Nůžky</t>
  </si>
  <si>
    <t>Mapa 3 klopy</t>
  </si>
  <si>
    <t>Gelový roller</t>
  </si>
  <si>
    <t>ks </t>
  </si>
  <si>
    <t>Spony dopisní</t>
  </si>
  <si>
    <t xml:space="preserve">Pákový pořadač </t>
  </si>
  <si>
    <t>Pákový pořadač</t>
  </si>
  <si>
    <t>Krepová lepící páska, popisovatelná, 25mm x 50m</t>
  </si>
  <si>
    <t>Krepová lepící páska, popisovatelná, 50mm x 50m</t>
  </si>
  <si>
    <t>Zadavatel stanovuje tyto požadavky:</t>
  </si>
  <si>
    <t>Poznámkový bloček</t>
  </si>
  <si>
    <t>špalíček bílých lístečků ideální do drátěných krabiček, lístečky jsou volné, bez lepidla, rozměry lístečku: 9 x 9 cm, výška 5 cm</t>
  </si>
  <si>
    <t>Obálka dopisní</t>
  </si>
  <si>
    <t>Kancelářský papír</t>
  </si>
  <si>
    <t>Pořadač</t>
  </si>
  <si>
    <t>Pero</t>
  </si>
  <si>
    <t>Bloček</t>
  </si>
  <si>
    <t>Záznamní kniha</t>
  </si>
  <si>
    <t>Korektor</t>
  </si>
  <si>
    <t>jednorázový strojek s opravnou páskou, šíře stopy 5mm, návin 8m, ergonomický tvar pouzdra pro rychlé a přesné korekce, páska je okamžitě přepisovatelná, nezanechává stíny na fotokopiích</t>
  </si>
  <si>
    <t>Lepící tyčinka</t>
  </si>
  <si>
    <t>Celkem</t>
  </si>
  <si>
    <t>Archivační krabice</t>
  </si>
  <si>
    <t xml:space="preserve">pro dokumenty formátu A4, určeno k horizontální i vertikální archivaci, pevná konstrukce s dvojitými stěnami, vyrobeno z recyklované lepenky, barva červená </t>
  </si>
  <si>
    <t>pro dokumenty formátu A4, určeno k horizontální i vertikální archivaci, pevná konstrukce s dvojitými stěnami, vyrobeno z recyklované lepenky, barva modrá</t>
  </si>
  <si>
    <t>Zakládací obal U</t>
  </si>
  <si>
    <t xml:space="preserve">A4 závěsný hladký, rozšířený, kapacita až 70 listů,  polypropylen s hladkým povrchem, otevřené shora, multiperforace, 100 mic  </t>
  </si>
  <si>
    <t xml:space="preserve">A4 závěsný hladký, rozšířený, kapacita až 70 listů,  polypropylen s hladkým povrchem, otevřené shora, multiperforace, 50 mic  </t>
  </si>
  <si>
    <t>Zakládací obal U/L</t>
  </si>
  <si>
    <t>závěsný s perforací, materiál PVC, 150 mic, palcový výsek, otevřený shora a z boku, multiperforace</t>
  </si>
  <si>
    <t>bloček samolepící 38 x 51 /  žlutá barva, balení 3x100 listů</t>
  </si>
  <si>
    <t>bloček samolepící 76 x 76 /  žlutá barva, balení 3x100 listů</t>
  </si>
  <si>
    <t>špalíček bílých lístečků ideální do drátěných krabiček, lístečky jsou lepené, rozměry lístečku: 9 x 9 cm, výška 5 cm</t>
  </si>
  <si>
    <t xml:space="preserve">A4 linka, 96 listů, lepená vazba, tvrdé laminované desky  </t>
  </si>
  <si>
    <t xml:space="preserve">A4 čtvereček, 96 listů, lepená vazba, tvrdé laminované desky  </t>
  </si>
  <si>
    <t xml:space="preserve">A5 linka, 100 listů, lepená vazba, tvrdé laminované desky  </t>
  </si>
  <si>
    <t xml:space="preserve">A5 čtvereček, 100 listů, lepená vazba, tvrdé laminované desky  </t>
  </si>
  <si>
    <t>Obálka protinárazová</t>
  </si>
  <si>
    <t>vlepená bublinková folie pro ochranu zasílaného předmětu, barva bílá, rozměry 200 x 175 mm</t>
  </si>
  <si>
    <t>vlepená bublinková folie pro ochranu zasílaného předmětu, barva bílá, rozměry 255 x 345 mm</t>
  </si>
  <si>
    <t>vlepená bublinková folie pro ochranu zasílaného předmětu, barva bílá, rozměry 200 x 275 mm</t>
  </si>
  <si>
    <t xml:space="preserve">Tužka </t>
  </si>
  <si>
    <t>celokovová, mechanická, pro tuhy do 2 mm</t>
  </si>
  <si>
    <t xml:space="preserve">Náplň </t>
  </si>
  <si>
    <t xml:space="preserve">modře píšící standardní kuličková psací náplň, do tužek X20 MPM 10,7cm </t>
  </si>
  <si>
    <t>modře píšící velkoobsahová kuličková psací náplň do kuličkových per 4441 nebo 4442, průměr kuličky 0,8 mm, náplň 4441/E modrá, 98mm (typ Parker - plast)</t>
  </si>
  <si>
    <t>modře píšící velkoobsahová kuličková psací náplň do kuličkových per 4442 nebo 4441, průměr kuličky 0,8 mm, náplň 4442/E modrá, (typ Parker - kov) KIN</t>
  </si>
  <si>
    <t>Tuha</t>
  </si>
  <si>
    <t>do versatilky 4190/12 2B, 2 mm, balení 12 tuh</t>
  </si>
  <si>
    <t xml:space="preserve">černý M OHP permanent, na neporézní povrchy, ERGO držení, odolný vodě a otěru, alkoholová báze, šíře stopy 1 mm </t>
  </si>
  <si>
    <t xml:space="preserve">červený M OHP permanent, na neporézní povrchy, ERGO držení, odolný vodě a otěru, alkoholová báze, šíře stopy 1 mm </t>
  </si>
  <si>
    <t xml:space="preserve">sada OHP, permanentní popisovač - píše na neporézní povrchy - ERGO držení - odolný vodě a otěru - alkoholová báze - šířka stopy 1 mm, sada čtyř barev (červená, modrá, zelená, černá) </t>
  </si>
  <si>
    <t xml:space="preserve">sada F OHP, permanentní popisovač - píše na neporézní povrchy - ERGO držení - odolný vodě a otěru - alkoholová báze - šířka stopy 0,6 mm, sada čtyř barev (červená, modrá, zelená, černá) </t>
  </si>
  <si>
    <t xml:space="preserve">černý značkovač na textil, ERGO držení, světlostálý, nevypratelný, válcový hrot šíře stopy 1,8 mm </t>
  </si>
  <si>
    <t xml:space="preserve">žlutý značkovač na textil, ERGO držení, světlostálý, nevypratelný, válcový hrot šíře stopy 1,8 mm </t>
  </si>
  <si>
    <t>transparentní páska - po nalepení je neviditelná - čase zůstává neměnná - vhodná pro slepení roztrženého dokumentu, 19 mm x 33 m</t>
  </si>
  <si>
    <t>transparentní páska - po nalepení je neviditelná - čase zůstává neměnná - vhodná pro slepení roztrženého dokumentu, 25 mm x 66 m</t>
  </si>
  <si>
    <t>Lepící tyčinka vysunovací, složení: neobsahuje rozpouštědla, obsahuje glycerin, lepidlo je vypratelné, použití: papír, lepenka, fotografie, hmotnost: 15 g.</t>
  </si>
  <si>
    <t>Lepící tyčinka vysunovací, složení: neobsahuje rozpouštědla, obsahuje glycerin, lepidlo je vypratelné, použití: papír, lepenka, fotografie, hmotnost: v rozpětí 35 - 40 g.</t>
  </si>
  <si>
    <t>kulaté dopisní spony, mix barev, 28mm, barevné,  balení 75 ks</t>
  </si>
  <si>
    <t>materiál plast, barva transparentní, délka 30 cm</t>
  </si>
  <si>
    <t>Trojúhelník</t>
  </si>
  <si>
    <t>vyroben z průhledného plastu,  ryska k rýsování kolmic</t>
  </si>
  <si>
    <t>Mapa bez klop</t>
  </si>
  <si>
    <t>odkládací mapa, A4 bez klop, eko karton 240g</t>
  </si>
  <si>
    <t>odkládací mapa, A4, počet klop 3, gumička přes rohy, materiál prešpán</t>
  </si>
  <si>
    <t xml:space="preserve">odkládací mapa, A4, počet klop 3, gumička, materiál průhledný PP 450 mic, šíře hřbetu až 35mm </t>
  </si>
  <si>
    <t>Desky spisové</t>
  </si>
  <si>
    <t>A4, plasové s drukem, průhledný polypropylen</t>
  </si>
  <si>
    <t>A5, plasové s drukem, průhledný polypropylen</t>
  </si>
  <si>
    <t>Připínáčky</t>
  </si>
  <si>
    <t>připínáčky do korkové nástěnky, s plastovou ergonomickou hlavičkou a kovovým bodcem, balení 60 kusů</t>
  </si>
  <si>
    <t>Spony do sešívačky</t>
  </si>
  <si>
    <t>spony do sešívačky, typ: 24/6, délka nožičky drátku 6 mm, kapacita sešití až 30 listů papíru 80g/m2, baleno po 1000 ks</t>
  </si>
  <si>
    <t>xerografický papír A4 80g, bílý, každodenní použití, vhodný pro černobílý tisk i pro vysokokapacitní tisk, balení 500 listů</t>
  </si>
  <si>
    <t>A4, šířka hřbetu 75 mm, na hřbetě otvor pro manipulaci, hřbetní kapsa, s vyměnitelnou etiketou, uzavírací mechanismus, kovové ochranné lišty, potaženo z vnější strany odolnou a omyvatelnou  polypropylenovou fólií a z vnitřní strany hladkým papírem, barva žlutá</t>
  </si>
  <si>
    <t>A4, šířka hřbetu 75 mm, na hřbetě otvor pro manipulaci, hřbetní kapsa, s vyměnitelnou etiketou, uzavírací mechanismus, kovové ochranné lišty, potaženo z vnější strany odolnou a omyvatelnou  polypropylenovou fólií a z vnitřní strany hladkým papírem, barva modrá</t>
  </si>
  <si>
    <t>A4, šířka hřbetu 75 mm, na hřbetě otvor pro manipulaci, hřbetní kapsa, s vyměnitelnou etiketou, uzavírací mechanismus, kovové ochranné lišty, potaženo z vnější strany odolnou a omyvatelnou  polypropylenovou fólií a z vnitřní strany hladkým papírem, barva červená</t>
  </si>
  <si>
    <t xml:space="preserve">A4 závěsný hladký, polypropylen s hladkým povrchem, otevřené shora, zpevněná multiperforace pro zakládání do pořadačů, síla mat. 50 mic </t>
  </si>
  <si>
    <t xml:space="preserve">xerografický papír standardní kvality, vhodný pro každodenní kopírování a černobílý tisk v základní kvalitě. Formát A4, 80 g, barva bílá, CIE bělost 153. 1 balení = 5 x 500 listů. </t>
  </si>
  <si>
    <t>multifunkční papír A4, 100 g, se zvýšenou bělostí pro použití ve všech kopírovacích strojích, laserových a inkoustových tiskárnách. 1 balení = 5 x 500 listů.</t>
  </si>
  <si>
    <t>k popisu všech druhů papíru, s víčkem, šíře stopy v rozmezí 1 - 5 mm dle přítlaku při psaní, hrot klínový, náplň fluorescenční pigmentový inkoust, oranžová, růžová, zelená, žlutá, sada 4 barev</t>
  </si>
  <si>
    <t>ocelové s nerezovou úpravou, rukojeť ergonomická pogumovaná, délka nůžek: 21 cm.</t>
  </si>
  <si>
    <t xml:space="preserve">Obálka bublinková </t>
  </si>
  <si>
    <t>samolepící s krycím páskem, vnější rozměr: 25 x 35 cm, materiál bílý min. 90 g/m2 papír, PE bublinková fólie</t>
  </si>
  <si>
    <t>samolepící s krycím páskem, vnější rozměr 20 x 27,5 cm, materiál bílý min. 90 g/m2 papír, PE bublinková fólie</t>
  </si>
  <si>
    <t>Nástěnný organizér</t>
  </si>
  <si>
    <t>Rozlišovač</t>
  </si>
  <si>
    <t xml:space="preserve">kartonový, mix 5 barev, použitelný do pořadačů, rozměry 105 x 235 mm, balení 100 kusů / 5 barev </t>
  </si>
  <si>
    <t xml:space="preserve">Spony dopisní </t>
  </si>
  <si>
    <t>tvar oblý, materiál kvalitní drát s pozinkovanou povrchovou úpravou, velikost 32 mm, baleno po 75 ks</t>
  </si>
  <si>
    <t>A4, šířka hřbetu 75 mm, na hřbetě otvor pro manipulaci, hřbetní kapsa s vyměnitelnou etiketou, uzavírací mechanismus, kovové ochranné lišty, celoplastové provedení, potaženo odolnou a omyvatelnou  polypropylenovou fólií z obou stran, barva červená</t>
  </si>
  <si>
    <t xml:space="preserve">Rychlovazač </t>
  </si>
  <si>
    <t>A4, materiál polypropylen, přední strana průhledná, zadní strana bílá</t>
  </si>
  <si>
    <t>A4, materiál polypropylen, přední strana průhledná, zadní strana žlutá</t>
  </si>
  <si>
    <t>Mikrotužka</t>
  </si>
  <si>
    <t>s gumou, šíře stopy 0,5 mm</t>
  </si>
  <si>
    <t xml:space="preserve">A4, šířka hřbetu 75 -80mm, na hřbetě otvor pro manipulaci, hřbetní kapsa s vyměnitelnou etiketou, uzavírací mechanismus, barva černá mramor </t>
  </si>
  <si>
    <t>A4 kartonový, hřbet 7,5 cm, hřbetní otvor, ekonomická varianta,  rado + kovové lišty, lepená hřbetní etiketa,  potah černý mramor</t>
  </si>
  <si>
    <t xml:space="preserve">A4 kartonový, hřbet 7,5 cm, hřbetní otvor, kovové lišty, lepená hřbetní etiketa , prešpánový potah žlutý   </t>
  </si>
  <si>
    <t>A4 kartonový, hřbet 7,5 cm, hřbetní otvor, kovové lišty, lepená hřbetní etiketa , prešpánový potah zelený</t>
  </si>
  <si>
    <t>A4 kartonový, hřbet 7,5 cm, hřbetní otvor, kovové lišty, lepená hřbetní etiketa , prešpánový potah modrý</t>
  </si>
  <si>
    <t>A4, šířka hřbetu 50 mm, na hřbetě otvor pro manipulaci a samolepící hřbetní štítek, uzavírací mechanismus, kovové ochrannélišty, barva hřbetu zelená, kartonové provedení</t>
  </si>
  <si>
    <t>A4, šířka hřbetu 50 mm, na hřbetě otvor pro manipulaci a samolepící hřbetní štítek, uzavírací mechanismus, kovové ochrannélišty, barva hřbetu žlutá, kartonové provedení</t>
  </si>
  <si>
    <t>Sešit</t>
  </si>
  <si>
    <t>A4, gramáž min. 60 g/m2, počet listů 40, listy linkované, papír bezdřevý.</t>
  </si>
  <si>
    <t>k popisu nejrůznějších povrchů (beton, kámen, dřevo, film, fólie, kov, papír, plast, pryž, sklo, porcelán), odolává vodě, otěru a povětrnostním vlivům, s víčkem, šíře stopy 2,5-3 mm, hrot válcový, náplň permanentní inkoust na alkoholové bázi (smývatelný lihem), barva náplně černá</t>
  </si>
  <si>
    <t>k popisu nejrůznějších povrchů (beton, kámen, dřevo, film, fólie, kov, papír, plast, pryž, sklo, porcelán), odolává vodě, otěru a povětrnostním vlivům, s víčkem, šíře stopy 2,5-3 mm, hrot válcový, náplň permanentní inkoust na alkoholové bázi (smývatelný lihem), barva náplně červená</t>
  </si>
  <si>
    <t>Kancelářský klip</t>
  </si>
  <si>
    <t>kovový na sepnutí svazku papíru, rozměr 25 mm, barva černá, balení  12 ks</t>
  </si>
  <si>
    <t>kovový na sepnutí svazku papíru, rozměr 32 mm, barva černá, balení  12 ks</t>
  </si>
  <si>
    <t>Propustky</t>
  </si>
  <si>
    <t>formát A7, nepropisovací, 100 listů</t>
  </si>
  <si>
    <t>páska s velmi vysokou pevností s vláknem a dobrým lepidlem, transparentní, 50 mm x 50 m</t>
  </si>
  <si>
    <t>velmi pevná textilní lepící páska stříbrná s výztuží tzv. DUCT - TAPE , příčně přetržitelná, vyztužená bavlněnou tkaninou,  je polaminována šedostříbrnou PE vrstvou,  velmi dobře drží i na hrubých površícha je voděodolná, 48 mm x 50 m</t>
  </si>
  <si>
    <t xml:space="preserve">lepenka čirá, perforovaná po obvodu pro snadné utržení bez použití nůžek, 19mm x 25m </t>
  </si>
  <si>
    <t>Box na dokumenty</t>
  </si>
  <si>
    <t>polypropylenový úložný box pro přenášení a archivaci dokumentů zavírání plastovým klipem, rozměr hřbetu 3 cm, kapacita 250 listů A4 Rozměry 33,5 x 24 cm, mix barev</t>
  </si>
  <si>
    <t>akrylová hnědá 48mm x 66m</t>
  </si>
  <si>
    <t>A4, materiál polypropylen, přední strana průhledná, zadní strana mix barev</t>
  </si>
  <si>
    <t>A4, plasové s drukem, průhledný polypropylen, mix barev</t>
  </si>
  <si>
    <t>A5, plasové s drukem, průhledný polypropylen, mix barev</t>
  </si>
  <si>
    <t>Závěsné desky U</t>
  </si>
  <si>
    <t>Gelová podložka</t>
  </si>
  <si>
    <t>do per PILOT Frixion, gumovatelný inkoust, průměr hrotu 0,5 mm, stopa 0,25 mm, originální náhradní náplň 3 ks v balení, modročerná barva</t>
  </si>
  <si>
    <t>do per PILOT Frixion, gumovatelný inkoust, průměr hrotu 0,7 mm, stopa 0,35 mm, originální náhradní náplň 3 ks v balení, černá barva</t>
  </si>
  <si>
    <t>do per PILOT Frixion Clicker 0,5 mm, délka 111 mm, stopa 0,25 mm, originální náhradní náplň 3 ks, červená barva</t>
  </si>
  <si>
    <t>do per PILOT Frixion Clicker 0,5 mm, délka 111 mm, stopa 0,25 mm, originální náhradní náplň 3 ks, zelená barva</t>
  </si>
  <si>
    <t>A4, šířka hřbetu 80 mm, na hřbetě otvor pro manipulaci, hřbetní kapsa s vyměnitelnou etiketou, uzavírací mechanismus, kovové ochranné lišty, celoplastové provedení, potaženo odolnou a omyvatelnou  polypropylenovou fólií z obou stran, barva černá</t>
  </si>
  <si>
    <t xml:space="preserve">xerografický papír standardní kvality, vhodný pro každodenní kopírování a černobílý tisk v základní kvalitě. Formát A4, 80 g, barva bílá, CIE bělost 153. 1 balení = 5 x 500 listů </t>
  </si>
  <si>
    <t xml:space="preserve">Obálka dopisní </t>
  </si>
  <si>
    <t>C4, samolepící s krycím páskem, bez okénka, rozměr (v x š): 324 x 229 mm, vkládání na kratší straně, materiál: bílý min. 90 g/m2 ofsetový papír, balení 50 ks</t>
  </si>
  <si>
    <t>C6, lepicí vrstva krytá páskou, z kvalitního bílého 80 g ofsetového papíru, rovná klopa, rozměry 114 x 162 mm</t>
  </si>
  <si>
    <t>A4, rozměr (v x š): 368 x 278 mm, vkládání na kratší straně, se zámkovou klopou, pevný karton min. 300 g/m2</t>
  </si>
  <si>
    <t xml:space="preserve">Obálka kartonová </t>
  </si>
  <si>
    <t>B5, samolepící, bez okénka, rozměr (v x š): 250 x 176 mm, vkládání na kratší straně, materiál: bílý min. 90 g/m2 ofsetový papír</t>
  </si>
  <si>
    <t xml:space="preserve">C5, lepicí vrstva krytá páskou, z kvalitního bílého 80 g ofsetového papíru, rovná klopa, rozměry 162 x 229 mm </t>
  </si>
  <si>
    <t>C4, s krycím páskem, bez okénka, rozměr (v x š): 324 x 229 mm, vkládání na kratší straně, materiál: bílý min. 90 g/m2 ofsetový papír, balení 50 ks</t>
  </si>
  <si>
    <t>B4, s krycím páskem, bez okénka, 
rozměr (v x š): 353 x 250 mm, vkládání na kratší straně, 
bílý min. 100 g/m2 ofsetový papír, baleno po 50 ks</t>
  </si>
  <si>
    <t>B4, křížové dno, s krycím páskem, bez okénka, rozměr (v x š x š dna) 353 x 250 x 40 mm, vkládání na kratší straně, bělený sulfát min. 90 g/m2, baleno po 10 ks</t>
  </si>
  <si>
    <t xml:space="preserve">DL, lepicí vrstva krytá páskou, z kvalitního bílého 80 g ofsetového papíru, rovná klopa, rozměry rozměr 110 x 220 mm </t>
  </si>
  <si>
    <t xml:space="preserve">DL, samolepící s kycím páskem, z kvalitního bílého 80 g ofsetového papíru, rovná klopa, rozměry rozměr 110 x 220 mm </t>
  </si>
  <si>
    <t>A4, gramáž min. 60 g/m2, počet listů 40, listy čtvereček, papír bezdřevý</t>
  </si>
  <si>
    <t>A4, gramáž min. 60 g/m2, počet listů 40, listy linkované, papír bezdřevý</t>
  </si>
  <si>
    <t>A4, šířka hřbetu 50 mm, na hřbetě otvor pro manipulaci, hřbetní kapsa, s vyměnitelnou etiketou, uzavírací mechanismus, kovové ochranné lišty, potaženo z vnější strany odolnou a omyvatelnou  polypropylenovou fólií a z vnitřní strany hladkým papírem, barva modrá</t>
  </si>
  <si>
    <t>A4, šířka hřbetu 50 mm, na hřbetě otvor pro manipulaci, hřbetní kapsa, s vyměnitelnou etiketou, uzavírací mechanismus, kovové ochranné lišty, potaženo z vnější strany odolnou a omyvatelnou  polypropylenovou fólií a z vnitřní strany hladkým papírem, barva zelená</t>
  </si>
  <si>
    <t>A4, šířka hřbetu 50 mm, na hřbetě otvor pro manipulaci, hřbetní kapsa, s vyměnitelnou etiketou, uzavírací mechanismus, kovové ochranné lišty, potaženo z vnější strany odolnou a omyvatelnou  polypropylenovou fólií a z vnitřní strany hladkým papírem, barva červená</t>
  </si>
  <si>
    <t>Výstražná páska</t>
  </si>
  <si>
    <t>s černo-žlutým výstražným potiskem, materiál PP, šíře 50 mm, návin 66 m</t>
  </si>
  <si>
    <t xml:space="preserve">Motouz </t>
  </si>
  <si>
    <t xml:space="preserve">polypropylen, barva bílá, 1000 g, 500 m </t>
  </si>
  <si>
    <t>B4, s krycím páskem, bez okénka, rozměr (v x š): 353 x 250 mm, vkládání na kratší straně, bílý min. 100 g/m2 ofsetový papír, baleno po 50 ks</t>
  </si>
  <si>
    <t>bloček samolepící 38 x 51 /  oranžová barva, balení 3x100 listů</t>
  </si>
  <si>
    <t>bloček samolepící 38 x 51 /  růžová barva, balení 3x100 listů</t>
  </si>
  <si>
    <t>Ořezávátko</t>
  </si>
  <si>
    <t>ergonomicky tvarované dvojité, celokovové</t>
  </si>
  <si>
    <t>bílá 120x90cm, bílý lakovaný povrch, pro popis stíratelným fixem, mazání za sucha, rám z eloxovaného hliníku, odkládací lišta na fix, možnost umístění na šířku i výšku, včetně montážní sady (hmoždinky a šroubky)</t>
  </si>
  <si>
    <t>Blok</t>
  </si>
  <si>
    <t>barevné-pastelové barvy , celokovové klipy 25 mm, baleno v dóze po 48 ks</t>
  </si>
  <si>
    <t xml:space="preserve">Toaletní papír </t>
  </si>
  <si>
    <t>2vrstvý, návin 18 m, provedení celuloza, malé role 380 útržků, bílý, balení obsahuje 48 ks,</t>
  </si>
  <si>
    <t>Papírové ručníky</t>
  </si>
  <si>
    <t>papírový ručník skládaný do zásobníků, jednotlivé listy zelené, šedé nebo bílé, ZZ uspořádání, balení 5 000 listů, rozměr ručníku 24 - 26 x 22 - 24 cm, materiál - recyklovaný papír</t>
  </si>
  <si>
    <t>Osvěžovač ve spreji</t>
  </si>
  <si>
    <t>osvěžovač vzduchu ve spreji - pro použití na WC atd., různé vůně, 300 ml</t>
  </si>
  <si>
    <t>Mycí prostředky na nádobí</t>
  </si>
  <si>
    <t>Mycí prostředky na WC</t>
  </si>
  <si>
    <t>Čistící prostředky na různé povrchy</t>
  </si>
  <si>
    <t>Tekuté mýdlo</t>
  </si>
  <si>
    <t>tekuté mýdlo husté konzistence, dodáváno v kanystru o objemu 5 litrů</t>
  </si>
  <si>
    <t>5L</t>
  </si>
  <si>
    <t xml:space="preserve">Hadřík </t>
  </si>
  <si>
    <t>mikroutěrka-švédská utěrka 30 x 30 cm</t>
  </si>
  <si>
    <t>Odvápňovač kávovaru</t>
  </si>
  <si>
    <t>Kuchyňské papírové utěrky</t>
  </si>
  <si>
    <t>papírové utěrky ze 100% celulosy, dvouvrstvé, délka 2x10m, 50 útržků v roli, balení 2 kusy</t>
  </si>
  <si>
    <t>Toaletní papír</t>
  </si>
  <si>
    <t>toaletní papír do zásobníků, průměr 28 cm, bílý, návin min. 220 m, dvouvrstvé, balení 6 rolí</t>
  </si>
  <si>
    <t>Papírový ručník</t>
  </si>
  <si>
    <t>Mycí prostředek na nádobí</t>
  </si>
  <si>
    <t>prostředek na odmašťování, dezinfekční, s rozprašovačem, 750 ml, např. Jar Disinfecting Degreaser</t>
  </si>
  <si>
    <t>Mycí prostředek na WC</t>
  </si>
  <si>
    <t>Dezinfekční prostředky</t>
  </si>
  <si>
    <t>Osvěžovač vzduchu</t>
  </si>
  <si>
    <t>Utěrka</t>
  </si>
  <si>
    <t>víceúčelová utěrka z viskózy, 34x38 cm, balení  5 ks</t>
  </si>
  <si>
    <t>WC blok</t>
  </si>
  <si>
    <t>Mop</t>
  </si>
  <si>
    <t>set</t>
  </si>
  <si>
    <t>Pytle na odpadky</t>
  </si>
  <si>
    <t>sáčky do odpadkových košů HDPE - objem 60 l, velikost 60-70 x 70-80 cm, nezatahovací, extra silné, barva černá, 10-15 ks v roli</t>
  </si>
  <si>
    <t>role</t>
  </si>
  <si>
    <t>Papírové utěrky</t>
  </si>
  <si>
    <t>utěrky ze 100% celulosy, délka 2x10m, balení 2 role</t>
  </si>
  <si>
    <t>2vrstvý, návin 18 m, provedení celuloza, malé role 160 útržků, bílý, balení obsahuje 48 ks, např. Forest XXL bílý 2-vrstvý 48 ks</t>
  </si>
  <si>
    <t>Rukavice</t>
  </si>
  <si>
    <t>Mycí prostředky na podlahu</t>
  </si>
  <si>
    <t>saponát na vytírání podlah, 1000 ml</t>
  </si>
  <si>
    <t>Krém na ruce</t>
  </si>
  <si>
    <t>Houbičky  na mytí nádobí</t>
  </si>
  <si>
    <t>houbičky  na mytí nádobí, velikost 90 x 70 mm,  bal. á 10 ks</t>
  </si>
  <si>
    <t>sáčky do odpadkových košů HDPE - objem 30 l, velikost 50-60 x 50-60 cm, nezatahovací, extra pevné, barva černá, 50 ks v roli</t>
  </si>
  <si>
    <t>Sáčky do vysavače</t>
  </si>
  <si>
    <t>pro Karcher WD3P, balení po 5 ks</t>
  </si>
  <si>
    <t>Prostředky na okna</t>
  </si>
  <si>
    <t>Hadřík</t>
  </si>
  <si>
    <t>Přípravky do myček nádobí</t>
  </si>
  <si>
    <t>Návleky</t>
  </si>
  <si>
    <t>jednorázové polyetylenové návleky na obuv, balení 100 ks</t>
  </si>
  <si>
    <t>Chemie</t>
  </si>
  <si>
    <t xml:space="preserve">kyselina citronová, 1 kg </t>
  </si>
  <si>
    <t>kyselina solná, 1 L</t>
  </si>
  <si>
    <t>Mycí pasta</t>
  </si>
  <si>
    <t>Smetáček s lopatkou</t>
  </si>
  <si>
    <t>sada smetáček a lopatka s pogumovanou hranou</t>
  </si>
  <si>
    <t>WC tablety</t>
  </si>
  <si>
    <t>kostky do pisoáru, čistí a dezodorují, bohatě pění a omezují tvorbu vodního kamene, balení 900 g, různé vůně</t>
  </si>
  <si>
    <t>sáčky do odpadkových košů HDPE - objem 120 l, velikost 70 x 100 cm, nezatahovací, extra pevné, barva černá, 10 ks v roli</t>
  </si>
  <si>
    <t>toaletní papír do zásobníků, průměr 23 cm, bílý, návin min. 180 m, dvouvrstvé, balení 6 rolí</t>
  </si>
  <si>
    <t>Mycí prostředky do koupelen</t>
  </si>
  <si>
    <t>Čistič na znečištěné plochy</t>
  </si>
  <si>
    <t>Čistící ubrousky</t>
  </si>
  <si>
    <t>Tuhé mýdlo</t>
  </si>
  <si>
    <t>Předpokládaná hodnota</t>
  </si>
  <si>
    <t>Nabídková cena</t>
  </si>
  <si>
    <t>celkem bez DPH</t>
  </si>
  <si>
    <t>za kus v Kč bez DPH</t>
  </si>
  <si>
    <t>jednotka</t>
  </si>
  <si>
    <t>číslo objednávky ÚJF</t>
  </si>
  <si>
    <t>19100402 THS (Faktura 3)</t>
  </si>
  <si>
    <t>19100406 ÚŘ (Faktura 3)</t>
  </si>
  <si>
    <t>19100408 ORF (Faktura 3)</t>
  </si>
  <si>
    <t>19100421 THS (Faktura 3)</t>
  </si>
  <si>
    <t>19100427 THS (Faktura 3)</t>
  </si>
  <si>
    <t>19100437 ONF (Faktura 3)</t>
  </si>
  <si>
    <t>19100491 ÚŘ (Faktura 3)</t>
  </si>
  <si>
    <t>19100526 ÚŘ (Faktura 3)</t>
  </si>
  <si>
    <t>19100525 OU (Faktura 3)</t>
  </si>
  <si>
    <t>Celková cena v Kč</t>
  </si>
  <si>
    <t>Razítko a podpis oprávněné osoby dodavatele</t>
  </si>
  <si>
    <t>19100438 CANAM (Faktura 1)</t>
  </si>
  <si>
    <t>19100433 Rafanda (Faktura 2)</t>
  </si>
  <si>
    <t>19100459 OJS (Faktura 3)</t>
  </si>
  <si>
    <t>Příloha ke Kupní smlouvě - Technická specifikace k VZ "Kancelářské potřeby a drogerie pro ÚJF a CANAM"</t>
  </si>
  <si>
    <t>Takto podbarvená pole dodavatel povinně vyplní</t>
  </si>
  <si>
    <t>Opravný lak</t>
  </si>
  <si>
    <t>rychleschnoucí, perfektní krycí schopnosti, korekce pomocí houbičky nebo štětečku, vodou ředitelný, netoxický, ekologický, 20g</t>
  </si>
  <si>
    <t>19100492            THS         (Faktura 3)</t>
  </si>
  <si>
    <t>19100432               ÚŘ                 (Faktura 3)</t>
  </si>
  <si>
    <t>19100429             ONF                 (Faktura 3)</t>
  </si>
  <si>
    <t>19100425             ONF                (Faktura 3)</t>
  </si>
  <si>
    <t>19100404                     ONF           (Faktura 3)</t>
  </si>
  <si>
    <t>19100377                     ODZ               (Faktura 3)</t>
  </si>
  <si>
    <t>19100350           ONF                        (Faktura 3)</t>
  </si>
  <si>
    <t>19100399        ONF       (Faktura 3)</t>
  </si>
  <si>
    <t>prostředek na odmašťování, dezinfekční, s rozprašovačem, 750 ml</t>
  </si>
  <si>
    <t>WC gel - čistí, předchází usazování vodního kamene, desinfikuje, zajišťuje vůni, 750 ml</t>
  </si>
  <si>
    <t>slouží k čištění a dezinfekci podlah, nábytku, kuchyňského a hygienického náčiní, 500 ml,  např. na koupelny s rozprašovačem</t>
  </si>
  <si>
    <t>vonný gel pomáhá eliminovat pachy, potlačuje pachy, osvěžuje vzduch, vůně ranní rosy</t>
  </si>
  <si>
    <t>závěsný se čtyřmi aktivními kuličkami s vynikajícími vlastnostmi pro docílení hygienicky čisté a svěží toalety, balení 2 x 50 g</t>
  </si>
  <si>
    <t>kbelík s pedálem a ždímacím košem, mop s odnímatelným návlekem, pomocník pro snadný úklid všech tvrdých typů podlah</t>
  </si>
  <si>
    <t>Dodavatel splňuje          ano x ne</t>
  </si>
  <si>
    <t>2vrstvý, návin 18 m, provedení celuloza, malé role 160 útržků, bílý, balení obsahuje 48 ks</t>
  </si>
  <si>
    <t>nepudrované, jednorázové nitrilové rukavice, neobsahují latexové bílkoviny,  velikost S, balení 100 kusů</t>
  </si>
  <si>
    <t>nepudrované, jednorázové nitrilové rukavice, neobsahují latexové bílkoviny,  velikost M, balení 100 kusů</t>
  </si>
  <si>
    <t>pro velmi hladké a snadné psaní, trojúhelníkový tvar s ERGO úchopem,     nízkoviskózní inkoust v syté červené barvě, stiskací mechanismus, jehlový hrot s kuličkou, šířka stopy 0,3 mm, jednorázový, typický zástupce např. Slideball Clicker</t>
  </si>
  <si>
    <t xml:space="preserve">kuličkové, hliníkové tělo s klipem, stiskací mechanismus, náplň 10,7 cm, typický zástupce např. Kenta A02.2303 </t>
  </si>
  <si>
    <t>kuličkové, hliníkové tělo s klipem, stiskací mechanismus, broušený design, typický zástupce např. Latina A02.3081</t>
  </si>
  <si>
    <t xml:space="preserve">lakovaný ocelový držák s kapacitou 10 panelů, zarážky zaručují otevření panelů na požadovaných stránkách, včetně 10 ks barevných panelů pro formát A4, typický zástupce např. Tarifold </t>
  </si>
  <si>
    <t>dvoukroužkový A4, materiál polypropylen poloprůhledný, tloušťka 800 mic, šířka hřbetu 20 mm, barva modrá</t>
  </si>
  <si>
    <t>dvoukroužkový A4, materiál polypropylen poloprůhledný, tloušťka 800 mic, šířka hřbetu 20 mm, barva oranžová</t>
  </si>
  <si>
    <t>dvoukroužkový A4, materiál polypropylen poloprůhledný, tloušťka 800 mic, šířka hřbetu 20 mm, barva zelená</t>
  </si>
  <si>
    <t>dvoukroužkový A4, materiál polypropylen poloprůhledný, tloušťka 800 mic, šířka hřbetu 20 mm, barva červená</t>
  </si>
  <si>
    <t>dvoukroužkový A4, materiál polypropylen poloprůhledný, tloušťka 800 mic, šířka hřbetu 20 mm, barva čirá</t>
  </si>
  <si>
    <t>tělo plastové, stiskací mechanismus, pogumovaný úchop, s klipem, náplň: gelový inkoust, náplň vyměnitelná, barva náplně: modrá, šíře stopy: 0,3 - 0,4 mm</t>
  </si>
  <si>
    <t>Popisovač, k popisu neporézních povrchů (film, fólie, kov, plast, pryž, sklo, porcelán), odolává vodě a otěru, ergonomický úchop, s víčkem, šíře stopy min. 0,3 mm - max. 0,5 mm, hrot jemný plastový, náplň permanentní inkoust na alkoholové bázi (smývatelný lihem), barva náplně černá, červená, modrá a zelená, sada 4 barev,</t>
  </si>
  <si>
    <t>Kuličkové pero, tělo: plastové, stiskací mechanismus, pogumovaný úchop, s klipem, náplň pastový inkoust, náplň vyměnitelná, barva náplně modrá, šíře stopy 0,5 mm,</t>
  </si>
  <si>
    <t xml:space="preserve">Kuličkové pero, tělo: plastové, stiskací mechanismus, pogumovaný úchop, s klipem, náplň pastový inkoust, náplň vyměnitelná, barva náplně červená, šíře stopy 0,5 mm, </t>
  </si>
  <si>
    <t xml:space="preserve">tělo plastové, s víčkem, pogumovaný úchop, s klipem, náplň gelový fluorescenční inkoust, sada 6 různých barev, </t>
  </si>
  <si>
    <t>s chlopní a rozšiřitelnou kapacitou až na 150 listů papíru, kapsa na štítek pro popis obsahu, balení 3 kusy</t>
  </si>
  <si>
    <t>pod myš, přilnavý spodní povrch, barva  modrá - průhledná, 220 x 5 x 250 mm (výška podložky pod zápěstí 25mm)</t>
  </si>
  <si>
    <t>stiskací přepisovatelný roller,  speciální inkoust – napsaný text lze vymazat a znovu přepsat na tomtéž místě, červený</t>
  </si>
  <si>
    <t xml:space="preserve">stiskací přepisovatelný roller,  speciální inkoust – napsaný text lze vymazat a znovu přepsat na tomtéž místě, černý </t>
  </si>
  <si>
    <t>A4 pro pohodlný přenos a organizaci dokumentů do 6 přihrádek včetně speciální přihrádky na drobné předměty, vyrobeno z odolného polypropylenu, povrch v designu broušené oceli, rozměry: 25,4 x 33,0 x 3,8 cm (š x v x h), barva granátově červená</t>
  </si>
  <si>
    <t>tělo plastové, stiskací mechanismus, pogumovaný úchop, s klipem, náplň: gelový inkoust, náplň vyměnitelná, barva náplně červená, šíře stopy 0,5 mm</t>
  </si>
  <si>
    <t>A4 poznámkový s boční kroužkovou vazbou, desky 640g, náplň ze 70g papíru, čtverečkovaný, obsah 50 listů, Retro</t>
  </si>
  <si>
    <t>A5 poznámkový s boční kroužkovou vazbou, desky 640g, náplň ze 70g papíru, čtverečkovaný, obsah 50 listů, Retro</t>
  </si>
  <si>
    <t>A5 poznámkový s boční kroužkovou vazbou, desky 1000g, náplň ze 70g papíru, čistý, obsah 50 listů, Retro</t>
  </si>
  <si>
    <t>lakový obsahuje tuš bez přísady toluenu a xylenu, proud tuše lze regulovat pomocí ventilku, šíře stopy  1-2 mm, kulatý hrot, tělo popisovače z hliníku, barva červená</t>
  </si>
  <si>
    <t>lakový obsahuje tuš bez přísady toluenu a xylenu, proud tuše lze regulovat pomocí ventilku, šíře stopy  1-2 mm, kulatý hrot, tělo popisovače z hliníku, barva zelená</t>
  </si>
  <si>
    <t>prostředek na mytí nádobí, 450 ml</t>
  </si>
  <si>
    <t>tekutý čistič na vápenaté usazeniny, rez a vodní kámen, pro použití v kuchyni, koupelně a WC, 750 ml</t>
  </si>
  <si>
    <t>pro čištění koupelny a kuchyně, ale také na další povrchy, 500 ml, cream</t>
  </si>
  <si>
    <t>odvápňovací přípravek pro kávovary, omezuje usazování vodního kamene a tak chrání kávovar a prodlužuje jeho životnost, 1 lahev (1 cyklus odstranění vodního kamene) 250 ml</t>
  </si>
  <si>
    <t>papírový ručník skládaný do zásobníků, jednotlivé listy zelené, šedé nebo bílé, ZZ uspořádání, balení 3 000 listů, rozměr ručníku 21,5 x 24 cm, dvouvrstvý</t>
  </si>
  <si>
    <t xml:space="preserve">prostředek na mytí nádobí, koncentrovaný, 450 ml, citron </t>
  </si>
  <si>
    <t xml:space="preserve">prostředek na mytí nádobí, koncentrovaný, 900 ml, citron </t>
  </si>
  <si>
    <t>k čištění a dezinfekci podlah, nábytku, kuchyňského a hygienického náčiní, 1000 ml</t>
  </si>
  <si>
    <t>výživný, ochranný, pro všechny typy pleti, 100 ml</t>
  </si>
  <si>
    <t>závěsný se čtyřmi aktivními kuličkami s vynikajícími vlastnostmi pro docílení hygienicky čisté a svěží toalety, balení 2 x 50 g,</t>
  </si>
  <si>
    <t>slouží k čištění a dezinfekci podlah, nábytku, kuchyňského a hygienického náčiní, 750 ml,  např. na koupelny s rozprašovačem</t>
  </si>
  <si>
    <t>tekuté čistící prostředky na sklo, 750ml</t>
  </si>
  <si>
    <t>osvěžovač vzduchu ve spreji - pro použití na WC atd., vůně citrus, 240 ml</t>
  </si>
  <si>
    <t>sůl do myčky, 1 kg</t>
  </si>
  <si>
    <t>kapsle do myčky, snadno rozpustné ve vodě a jednoduše tak umyjí veškerou nečistotu k vaší plné spokojenosti. Účinkují i při nízké teplotě, balení po 96 ks</t>
  </si>
  <si>
    <t>čistič myčky tekutý, 250 ml</t>
  </si>
  <si>
    <t>návlek k mopu Vileda Ultramax Microfibre náhrada PLACATÝ</t>
  </si>
  <si>
    <t xml:space="preserve">vyměnitelný návlek k mopu VILEDA SuperMocio Soft mop </t>
  </si>
  <si>
    <t>pilinová pasta na ruce s vysokým mycím účinkem, odstraní odolné nečistoty z pokožky: oleje, tuky, maziva, pryskyřice, saze, grafit a další, 450 g</t>
  </si>
  <si>
    <t>Návlek k mopu</t>
  </si>
  <si>
    <t>prostředek je vhodný na všechny typy krytin včetně voskovaných podlah, zejména je určen na podlahy z lesklé dlažby a kamene, dřevěné a laminátové podlahy, 5000 ml</t>
  </si>
  <si>
    <t>přípravek určený k odstranění plísní atd., s okamžitým a viditelným efektem a dezinfekčními účinky, na omítky, zdivo, kámen, obkládačky, sklokeramiku, sklo, silikon, 5 kg</t>
  </si>
  <si>
    <t>odstaní nečistoty a vodní kámen z vodních baterií, plastových van, umyvadel a obkladaček, 500 ml, s rozprašovačem</t>
  </si>
  <si>
    <t>čistič na velmi znečištěné plochy, umyvadla, WC, obkládačky, spolehlivě odstraní rez, vodní kámen a jiné usazeniny, 500 ml</t>
  </si>
  <si>
    <t>na nábytek a dřevěné plochy, balení 25 kusů</t>
  </si>
  <si>
    <t>dezinfekční saponát na vytírání podlah, dezinfikuje všechny materiály a plochy a zároveň ničí mikroby, 1000 ml, Eukalyptus</t>
  </si>
  <si>
    <t>regenerační krém konopný s pupálkovým olejem 100 ml</t>
  </si>
  <si>
    <t xml:space="preserve">mýdlo toaletní 100 g </t>
  </si>
  <si>
    <t>závěsný  s vynikajícími vlastnostmi pro docílení hygienicky čisté a svěží toalety, balení 1 x 40 g,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</si>
</sst>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#,##0\ &quot;Kč&quot;"/>
    <numFmt numFmtId="170" formatCode="#,##0.00\ &quot;Kč&quot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6"/>
      <color indexed="6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4" tint="-0.4999699890613556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medium"/>
    </border>
    <border>
      <left style="thin"/>
      <right style="thin"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170" fontId="46" fillId="0" borderId="10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70" fontId="46" fillId="0" borderId="14" xfId="0" applyNumberFormat="1" applyFont="1" applyBorder="1" applyAlignment="1">
      <alignment horizontal="center" vertical="center" wrapText="1"/>
    </xf>
    <xf numFmtId="0" fontId="23" fillId="0" borderId="10" xfId="46" applyFont="1" applyBorder="1" applyAlignment="1">
      <alignment horizontal="left" vertical="top" wrapText="1"/>
      <protection/>
    </xf>
    <xf numFmtId="0" fontId="23" fillId="0" borderId="10" xfId="46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vertical="center" wrapText="1"/>
    </xf>
    <xf numFmtId="3" fontId="23" fillId="0" borderId="10" xfId="46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23" fillId="0" borderId="10" xfId="48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170" fontId="23" fillId="0" borderId="1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/>
    </xf>
    <xf numFmtId="0" fontId="46" fillId="0" borderId="15" xfId="0" applyFont="1" applyBorder="1" applyAlignment="1">
      <alignment horizontal="center" vertical="center"/>
    </xf>
    <xf numFmtId="170" fontId="46" fillId="0" borderId="16" xfId="0" applyNumberFormat="1" applyFont="1" applyBorder="1" applyAlignment="1">
      <alignment horizontal="center" vertical="center" wrapText="1"/>
    </xf>
    <xf numFmtId="170" fontId="46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10" xfId="46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Border="1" applyAlignment="1">
      <alignment wrapText="1"/>
    </xf>
    <xf numFmtId="0" fontId="46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170" fontId="46" fillId="0" borderId="18" xfId="0" applyNumberFormat="1" applyFont="1" applyBorder="1" applyAlignment="1">
      <alignment horizontal="center" vertical="center" wrapText="1"/>
    </xf>
    <xf numFmtId="0" fontId="23" fillId="0" borderId="10" xfId="46" applyFont="1" applyBorder="1" applyAlignment="1">
      <alignment horizontal="center" vertical="center"/>
      <protection/>
    </xf>
    <xf numFmtId="0" fontId="23" fillId="0" borderId="10" xfId="46" applyFont="1" applyBorder="1" applyAlignment="1">
      <alignment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170" fontId="46" fillId="0" borderId="10" xfId="0" applyNumberFormat="1" applyFont="1" applyBorder="1" applyAlignment="1">
      <alignment horizontal="center" vertical="center"/>
    </xf>
    <xf numFmtId="170" fontId="46" fillId="0" borderId="11" xfId="0" applyNumberFormat="1" applyFont="1" applyBorder="1" applyAlignment="1">
      <alignment horizontal="center" vertical="center" wrapText="1"/>
    </xf>
    <xf numFmtId="0" fontId="23" fillId="0" borderId="16" xfId="46" applyFont="1" applyBorder="1" applyAlignment="1">
      <alignment vertical="center" wrapText="1"/>
      <protection/>
    </xf>
    <xf numFmtId="0" fontId="46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170" fontId="46" fillId="0" borderId="19" xfId="0" applyNumberFormat="1" applyFont="1" applyBorder="1" applyAlignment="1">
      <alignment horizontal="center" vertical="center" wrapText="1"/>
    </xf>
    <xf numFmtId="169" fontId="46" fillId="0" borderId="10" xfId="0" applyNumberFormat="1" applyFont="1" applyBorder="1" applyAlignment="1">
      <alignment horizontal="center" vertical="center" wrapText="1"/>
    </xf>
    <xf numFmtId="170" fontId="46" fillId="6" borderId="10" xfId="0" applyNumberFormat="1" applyFont="1" applyFill="1" applyBorder="1" applyAlignment="1">
      <alignment horizontal="center" vertical="center" wrapText="1"/>
    </xf>
    <xf numFmtId="170" fontId="23" fillId="6" borderId="10" xfId="0" applyNumberFormat="1" applyFont="1" applyFill="1" applyBorder="1" applyAlignment="1">
      <alignment horizontal="center" vertical="center" wrapText="1"/>
    </xf>
    <xf numFmtId="170" fontId="46" fillId="6" borderId="16" xfId="0" applyNumberFormat="1" applyFont="1" applyFill="1" applyBorder="1" applyAlignment="1">
      <alignment horizontal="center" vertical="center" wrapText="1"/>
    </xf>
    <xf numFmtId="170" fontId="46" fillId="6" borderId="18" xfId="0" applyNumberFormat="1" applyFont="1" applyFill="1" applyBorder="1" applyAlignment="1">
      <alignment horizontal="center" vertical="center" wrapText="1"/>
    </xf>
    <xf numFmtId="170" fontId="46" fillId="6" borderId="10" xfId="0" applyNumberFormat="1" applyFont="1" applyFill="1" applyBorder="1" applyAlignment="1">
      <alignment horizontal="center" vertical="center"/>
    </xf>
    <xf numFmtId="170" fontId="46" fillId="6" borderId="11" xfId="0" applyNumberFormat="1" applyFont="1" applyFill="1" applyBorder="1" applyAlignment="1">
      <alignment horizontal="center" vertical="center" wrapText="1"/>
    </xf>
    <xf numFmtId="170" fontId="46" fillId="6" borderId="19" xfId="0" applyNumberFormat="1" applyFont="1" applyFill="1" applyBorder="1" applyAlignment="1">
      <alignment horizontal="center" vertical="center" wrapText="1"/>
    </xf>
    <xf numFmtId="169" fontId="46" fillId="6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9" fillId="33" borderId="13" xfId="0" applyFont="1" applyFill="1" applyBorder="1" applyAlignment="1">
      <alignment horizontal="center" vertical="center" wrapText="1"/>
    </xf>
    <xf numFmtId="170" fontId="29" fillId="33" borderId="2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70" fontId="46" fillId="33" borderId="20" xfId="0" applyNumberFormat="1" applyFont="1" applyFill="1" applyBorder="1" applyAlignment="1">
      <alignment horizontal="center" vertical="center" wrapText="1"/>
    </xf>
    <xf numFmtId="170" fontId="46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23" xfId="0" applyBorder="1" applyAlignment="1">
      <alignment vertical="center"/>
    </xf>
    <xf numFmtId="0" fontId="2" fillId="0" borderId="0" xfId="47" applyAlignment="1">
      <alignment horizontal="right"/>
      <protection/>
    </xf>
    <xf numFmtId="0" fontId="2" fillId="0" borderId="0" xfId="47" applyAlignment="1">
      <alignment horizontal="center"/>
      <protection/>
    </xf>
    <xf numFmtId="0" fontId="29" fillId="0" borderId="2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170" fontId="46" fillId="0" borderId="25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0" fontId="23" fillId="34" borderId="9" xfId="58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left" vertical="center" wrapText="1"/>
    </xf>
    <xf numFmtId="0" fontId="29" fillId="33" borderId="22" xfId="0" applyFont="1" applyFill="1" applyBorder="1" applyAlignment="1">
      <alignment horizontal="left" vertical="center" wrapText="1"/>
    </xf>
    <xf numFmtId="4" fontId="51" fillId="3" borderId="11" xfId="0" applyNumberFormat="1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23" fillId="0" borderId="0" xfId="48" applyFont="1" applyBorder="1" applyAlignment="1">
      <alignment horizontal="left" vertical="top" wrapText="1"/>
      <protection/>
    </xf>
    <xf numFmtId="0" fontId="23" fillId="34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4" fontId="51" fillId="3" borderId="32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70" fontId="0" fillId="35" borderId="33" xfId="0" applyNumberFormat="1" applyFont="1" applyFill="1" applyBorder="1" applyAlignment="1">
      <alignment horizontal="center" vertical="center" wrapText="1"/>
    </xf>
    <xf numFmtId="170" fontId="0" fillId="0" borderId="34" xfId="0" applyNumberFormat="1" applyFill="1" applyBorder="1" applyAlignment="1">
      <alignment horizontal="center" vertical="center"/>
    </xf>
    <xf numFmtId="170" fontId="0" fillId="0" borderId="35" xfId="0" applyNumberFormat="1" applyFill="1" applyBorder="1" applyAlignment="1">
      <alignment horizontal="center" vertical="center"/>
    </xf>
    <xf numFmtId="170" fontId="0" fillId="33" borderId="36" xfId="0" applyNumberFormat="1" applyFill="1" applyBorder="1" applyAlignment="1">
      <alignment horizontal="center" vertical="center"/>
    </xf>
    <xf numFmtId="170" fontId="0" fillId="0" borderId="37" xfId="0" applyNumberFormat="1" applyFill="1" applyBorder="1" applyAlignment="1">
      <alignment horizontal="center" vertical="center"/>
    </xf>
    <xf numFmtId="170" fontId="29" fillId="33" borderId="36" xfId="0" applyNumberFormat="1" applyFont="1" applyFill="1" applyBorder="1" applyAlignment="1">
      <alignment horizontal="center" vertical="center" wrapText="1"/>
    </xf>
    <xf numFmtId="170" fontId="51" fillId="3" borderId="34" xfId="0" applyNumberFormat="1" applyFont="1" applyFill="1" applyBorder="1" applyAlignment="1">
      <alignment horizontal="center"/>
    </xf>
    <xf numFmtId="170" fontId="51" fillId="3" borderId="38" xfId="0" applyNumberFormat="1" applyFont="1" applyFill="1" applyBorder="1" applyAlignment="1">
      <alignment horizontal="center"/>
    </xf>
    <xf numFmtId="170" fontId="0" fillId="0" borderId="23" xfId="0" applyNumberFormat="1" applyBorder="1" applyAlignment="1">
      <alignment vertical="center"/>
    </xf>
    <xf numFmtId="170" fontId="2" fillId="0" borderId="0" xfId="47" applyNumberFormat="1" applyAlignment="1">
      <alignment horizontal="right"/>
      <protection/>
    </xf>
    <xf numFmtId="0" fontId="0" fillId="0" borderId="39" xfId="0" applyBorder="1" applyAlignment="1">
      <alignment horizontal="center" vertical="center"/>
    </xf>
    <xf numFmtId="170" fontId="0" fillId="0" borderId="40" xfId="0" applyNumberFormat="1" applyFill="1" applyBorder="1" applyAlignment="1">
      <alignment horizontal="center" vertical="center"/>
    </xf>
    <xf numFmtId="0" fontId="51" fillId="3" borderId="11" xfId="0" applyFont="1" applyFill="1" applyBorder="1" applyAlignment="1">
      <alignment horizontal="center"/>
    </xf>
    <xf numFmtId="0" fontId="51" fillId="3" borderId="32" xfId="0" applyFont="1" applyFill="1" applyBorder="1" applyAlignment="1">
      <alignment horizontal="center"/>
    </xf>
    <xf numFmtId="0" fontId="29" fillId="0" borderId="2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51" fillId="3" borderId="28" xfId="0" applyFont="1" applyFill="1" applyBorder="1" applyAlignment="1">
      <alignment horizontal="center"/>
    </xf>
    <xf numFmtId="0" fontId="51" fillId="3" borderId="11" xfId="0" applyFont="1" applyFill="1" applyBorder="1" applyAlignment="1">
      <alignment horizontal="center"/>
    </xf>
    <xf numFmtId="0" fontId="51" fillId="3" borderId="42" xfId="0" applyFont="1" applyFill="1" applyBorder="1" applyAlignment="1">
      <alignment horizontal="center"/>
    </xf>
    <xf numFmtId="0" fontId="51" fillId="3" borderId="32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46" fillId="6" borderId="11" xfId="0" applyNumberFormat="1" applyFont="1" applyFill="1" applyBorder="1" applyAlignment="1">
      <alignment horizontal="center" vertical="center" wrapText="1"/>
    </xf>
    <xf numFmtId="49" fontId="46" fillId="6" borderId="10" xfId="0" applyNumberFormat="1" applyFont="1" applyFill="1" applyBorder="1" applyAlignment="1">
      <alignment horizontal="center" vertical="center" wrapText="1"/>
    </xf>
    <xf numFmtId="49" fontId="29" fillId="33" borderId="20" xfId="0" applyNumberFormat="1" applyFont="1" applyFill="1" applyBorder="1" applyAlignment="1">
      <alignment horizontal="center" vertical="center" wrapText="1"/>
    </xf>
    <xf numFmtId="49" fontId="46" fillId="6" borderId="19" xfId="0" applyNumberFormat="1" applyFont="1" applyFill="1" applyBorder="1" applyAlignment="1">
      <alignment horizontal="center" vertical="center" wrapText="1"/>
    </xf>
    <xf numFmtId="49" fontId="46" fillId="6" borderId="16" xfId="0" applyNumberFormat="1" applyFont="1" applyFill="1" applyBorder="1" applyAlignment="1">
      <alignment horizontal="center" vertical="center" wrapText="1"/>
    </xf>
    <xf numFmtId="49" fontId="23" fillId="6" borderId="10" xfId="0" applyNumberFormat="1" applyFont="1" applyFill="1" applyBorder="1" applyAlignment="1">
      <alignment horizontal="center" vertical="center" wrapText="1"/>
    </xf>
    <xf numFmtId="49" fontId="46" fillId="6" borderId="18" xfId="0" applyNumberFormat="1" applyFont="1" applyFill="1" applyBorder="1" applyAlignment="1">
      <alignment horizontal="center" vertical="center" wrapText="1"/>
    </xf>
    <xf numFmtId="49" fontId="46" fillId="6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269</xdr:row>
      <xdr:rowOff>95250</xdr:rowOff>
    </xdr:from>
    <xdr:to>
      <xdr:col>10</xdr:col>
      <xdr:colOff>533400</xdr:colOff>
      <xdr:row>273</xdr:row>
      <xdr:rowOff>142875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52400" y="87849075"/>
          <a:ext cx="11287125" cy="809625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showGridLines="0" tabSelected="1" zoomScalePageLayoutView="0" workbookViewId="0" topLeftCell="A1">
      <selection activeCell="F149" sqref="F149:F165"/>
    </sheetView>
  </sheetViews>
  <sheetFormatPr defaultColWidth="9.140625" defaultRowHeight="15"/>
  <cols>
    <col min="1" max="1" width="4.57421875" style="2" customWidth="1"/>
    <col min="2" max="2" width="20.421875" style="7" customWidth="1"/>
    <col min="3" max="3" width="60.57421875" style="1" customWidth="1"/>
    <col min="4" max="4" width="9.00390625" style="2" customWidth="1"/>
    <col min="5" max="5" width="6.7109375" style="2" customWidth="1"/>
    <col min="6" max="6" width="13.7109375" style="0" customWidth="1"/>
    <col min="7" max="7" width="11.421875" style="42" customWidth="1"/>
    <col min="8" max="8" width="13.140625" style="2" customWidth="1"/>
    <col min="9" max="9" width="12.28125" style="12" customWidth="1"/>
    <col min="10" max="10" width="11.7109375" style="2" customWidth="1"/>
    <col min="11" max="11" width="13.140625" style="120" bestFit="1" customWidth="1"/>
  </cols>
  <sheetData>
    <row r="1" spans="1:10" ht="34.5" customHeight="1">
      <c r="A1" s="69" t="s">
        <v>258</v>
      </c>
      <c r="B1" s="5"/>
      <c r="E1" s="43"/>
      <c r="H1" s="41"/>
      <c r="I1"/>
      <c r="J1" s="41"/>
    </row>
    <row r="2" spans="1:11" ht="15.75" thickBot="1">
      <c r="A2" s="3" t="s">
        <v>24</v>
      </c>
      <c r="B2" s="8"/>
      <c r="C2" s="70"/>
      <c r="D2" s="71"/>
      <c r="E2" s="71"/>
      <c r="F2" s="72"/>
      <c r="G2" s="72"/>
      <c r="H2" s="144" t="s">
        <v>238</v>
      </c>
      <c r="I2" s="144"/>
      <c r="J2" s="144" t="s">
        <v>239</v>
      </c>
      <c r="K2" s="144"/>
    </row>
    <row r="3" spans="1:11" ht="45.75" thickBot="1">
      <c r="A3" s="100" t="s">
        <v>1</v>
      </c>
      <c r="B3" s="101" t="s">
        <v>2</v>
      </c>
      <c r="C3" s="101" t="s">
        <v>3</v>
      </c>
      <c r="D3" s="102" t="s">
        <v>242</v>
      </c>
      <c r="E3" s="102" t="s">
        <v>5</v>
      </c>
      <c r="F3" s="102" t="s">
        <v>243</v>
      </c>
      <c r="G3" s="102" t="s">
        <v>276</v>
      </c>
      <c r="H3" s="102" t="s">
        <v>241</v>
      </c>
      <c r="I3" s="102" t="s">
        <v>240</v>
      </c>
      <c r="J3" s="102" t="s">
        <v>241</v>
      </c>
      <c r="K3" s="121" t="s">
        <v>240</v>
      </c>
    </row>
    <row r="4" spans="1:12" s="17" customFormat="1" ht="27" customHeight="1" thickTop="1">
      <c r="A4" s="103">
        <v>1</v>
      </c>
      <c r="B4" s="14" t="s">
        <v>162</v>
      </c>
      <c r="C4" s="23" t="s">
        <v>163</v>
      </c>
      <c r="D4" s="14" t="s">
        <v>0</v>
      </c>
      <c r="E4" s="14">
        <v>2</v>
      </c>
      <c r="F4" s="136" t="s">
        <v>255</v>
      </c>
      <c r="G4" s="146"/>
      <c r="H4" s="53">
        <v>34</v>
      </c>
      <c r="I4" s="86">
        <f>E4*H4</f>
        <v>68</v>
      </c>
      <c r="J4" s="66"/>
      <c r="K4" s="122">
        <f>SUM(E4*J4)</f>
        <v>0</v>
      </c>
      <c r="L4" s="25"/>
    </row>
    <row r="5" spans="1:12" s="17" customFormat="1" ht="21" customHeight="1">
      <c r="A5" s="104">
        <v>2</v>
      </c>
      <c r="B5" s="4" t="s">
        <v>164</v>
      </c>
      <c r="C5" s="15" t="s">
        <v>165</v>
      </c>
      <c r="D5" s="6" t="s">
        <v>0</v>
      </c>
      <c r="E5" s="6">
        <v>2</v>
      </c>
      <c r="F5" s="136"/>
      <c r="G5" s="147"/>
      <c r="H5" s="18">
        <v>132</v>
      </c>
      <c r="I5" s="20">
        <f>E5*H5</f>
        <v>264</v>
      </c>
      <c r="J5" s="61"/>
      <c r="K5" s="123">
        <f>SUM(E5*J5)</f>
        <v>0</v>
      </c>
      <c r="L5" s="39"/>
    </row>
    <row r="6" spans="1:11" s="39" customFormat="1" ht="15.75" thickBot="1">
      <c r="A6" s="105"/>
      <c r="B6" s="73" t="s">
        <v>36</v>
      </c>
      <c r="C6" s="76"/>
      <c r="D6" s="76"/>
      <c r="E6" s="77"/>
      <c r="F6" s="75"/>
      <c r="G6" s="148"/>
      <c r="H6" s="78"/>
      <c r="I6" s="74">
        <f>SUM(I4:I5)</f>
        <v>332</v>
      </c>
      <c r="J6" s="74"/>
      <c r="K6" s="124">
        <f>SUM(K4:K5)</f>
        <v>0</v>
      </c>
    </row>
    <row r="7" spans="1:11" s="42" customFormat="1" ht="26.25" customHeight="1" thickTop="1">
      <c r="A7" s="106">
        <v>3</v>
      </c>
      <c r="B7" s="58" t="s">
        <v>182</v>
      </c>
      <c r="C7" s="87" t="s">
        <v>270</v>
      </c>
      <c r="D7" s="58" t="s">
        <v>0</v>
      </c>
      <c r="E7" s="58">
        <v>3</v>
      </c>
      <c r="F7" s="135" t="s">
        <v>256</v>
      </c>
      <c r="G7" s="149"/>
      <c r="H7" s="59">
        <v>60</v>
      </c>
      <c r="I7" s="59">
        <f aca="true" t="shared" si="0" ref="I7:I19">H7*E7</f>
        <v>180</v>
      </c>
      <c r="J7" s="67"/>
      <c r="K7" s="125">
        <f aca="true" t="shared" si="1" ref="K7:K19">SUM(E7*J7)</f>
        <v>0</v>
      </c>
    </row>
    <row r="8" spans="1:11" s="42" customFormat="1" ht="25.5">
      <c r="A8" s="107">
        <v>4</v>
      </c>
      <c r="B8" s="4" t="s">
        <v>196</v>
      </c>
      <c r="C8" s="11" t="s">
        <v>271</v>
      </c>
      <c r="D8" s="4" t="s">
        <v>0</v>
      </c>
      <c r="E8" s="4">
        <v>12</v>
      </c>
      <c r="F8" s="136"/>
      <c r="G8" s="147"/>
      <c r="H8" s="18">
        <v>40</v>
      </c>
      <c r="I8" s="18">
        <f t="shared" si="0"/>
        <v>480</v>
      </c>
      <c r="J8" s="61"/>
      <c r="K8" s="123">
        <f t="shared" si="1"/>
        <v>0</v>
      </c>
    </row>
    <row r="9" spans="1:11" s="42" customFormat="1" ht="25.5">
      <c r="A9" s="107">
        <v>5</v>
      </c>
      <c r="B9" s="4" t="s">
        <v>197</v>
      </c>
      <c r="C9" s="9" t="s">
        <v>272</v>
      </c>
      <c r="D9" s="4" t="s">
        <v>0</v>
      </c>
      <c r="E9" s="4">
        <v>6</v>
      </c>
      <c r="F9" s="136"/>
      <c r="G9" s="147"/>
      <c r="H9" s="18">
        <v>45</v>
      </c>
      <c r="I9" s="18">
        <f t="shared" si="0"/>
        <v>270</v>
      </c>
      <c r="J9" s="61"/>
      <c r="K9" s="123">
        <f t="shared" si="1"/>
        <v>0</v>
      </c>
    </row>
    <row r="10" spans="1:11" s="42" customFormat="1" ht="15">
      <c r="A10" s="107">
        <v>6</v>
      </c>
      <c r="B10" s="4" t="s">
        <v>183</v>
      </c>
      <c r="C10" s="9" t="s">
        <v>184</v>
      </c>
      <c r="D10" s="4" t="s">
        <v>185</v>
      </c>
      <c r="E10" s="4">
        <v>1</v>
      </c>
      <c r="F10" s="136"/>
      <c r="G10" s="147"/>
      <c r="H10" s="18">
        <v>150</v>
      </c>
      <c r="I10" s="18">
        <f t="shared" si="0"/>
        <v>150</v>
      </c>
      <c r="J10" s="61"/>
      <c r="K10" s="123">
        <f t="shared" si="1"/>
        <v>0</v>
      </c>
    </row>
    <row r="11" spans="1:11" s="42" customFormat="1" ht="25.5">
      <c r="A11" s="107">
        <v>7</v>
      </c>
      <c r="B11" s="57" t="s">
        <v>198</v>
      </c>
      <c r="C11" s="9" t="s">
        <v>273</v>
      </c>
      <c r="D11" s="4" t="s">
        <v>0</v>
      </c>
      <c r="E11" s="4">
        <v>5</v>
      </c>
      <c r="F11" s="136"/>
      <c r="G11" s="147"/>
      <c r="H11" s="18">
        <v>50</v>
      </c>
      <c r="I11" s="18">
        <f t="shared" si="0"/>
        <v>250</v>
      </c>
      <c r="J11" s="61"/>
      <c r="K11" s="123">
        <f t="shared" si="1"/>
        <v>0</v>
      </c>
    </row>
    <row r="12" spans="1:11" s="42" customFormat="1" ht="15">
      <c r="A12" s="107">
        <v>8</v>
      </c>
      <c r="B12" s="88" t="s">
        <v>199</v>
      </c>
      <c r="C12" s="9" t="s">
        <v>200</v>
      </c>
      <c r="D12" s="4" t="s">
        <v>6</v>
      </c>
      <c r="E12" s="4">
        <v>3</v>
      </c>
      <c r="F12" s="136"/>
      <c r="G12" s="147"/>
      <c r="H12" s="18">
        <v>35</v>
      </c>
      <c r="I12" s="18">
        <f t="shared" si="0"/>
        <v>105</v>
      </c>
      <c r="J12" s="61"/>
      <c r="K12" s="123">
        <f t="shared" si="1"/>
        <v>0</v>
      </c>
    </row>
    <row r="13" spans="1:11" s="42" customFormat="1" ht="25.5">
      <c r="A13" s="107">
        <v>9</v>
      </c>
      <c r="B13" s="4" t="s">
        <v>201</v>
      </c>
      <c r="C13" s="9" t="s">
        <v>274</v>
      </c>
      <c r="D13" s="4" t="s">
        <v>6</v>
      </c>
      <c r="E13" s="4">
        <v>10</v>
      </c>
      <c r="F13" s="136"/>
      <c r="G13" s="147"/>
      <c r="H13" s="18">
        <v>47</v>
      </c>
      <c r="I13" s="18">
        <f t="shared" si="0"/>
        <v>470</v>
      </c>
      <c r="J13" s="61"/>
      <c r="K13" s="123">
        <f t="shared" si="1"/>
        <v>0</v>
      </c>
    </row>
    <row r="14" spans="1:11" s="42" customFormat="1" ht="25.5">
      <c r="A14" s="107">
        <v>10</v>
      </c>
      <c r="B14" s="4" t="s">
        <v>202</v>
      </c>
      <c r="C14" s="9" t="s">
        <v>275</v>
      </c>
      <c r="D14" s="4" t="s">
        <v>203</v>
      </c>
      <c r="E14" s="4">
        <v>1</v>
      </c>
      <c r="F14" s="136"/>
      <c r="G14" s="147"/>
      <c r="H14" s="18">
        <v>700</v>
      </c>
      <c r="I14" s="18">
        <f t="shared" si="0"/>
        <v>700</v>
      </c>
      <c r="J14" s="61"/>
      <c r="K14" s="123">
        <f t="shared" si="1"/>
        <v>0</v>
      </c>
    </row>
    <row r="15" spans="1:11" s="42" customFormat="1" ht="25.5">
      <c r="A15" s="107">
        <v>11</v>
      </c>
      <c r="B15" s="4" t="s">
        <v>204</v>
      </c>
      <c r="C15" s="34" t="s">
        <v>205</v>
      </c>
      <c r="D15" s="4" t="s">
        <v>206</v>
      </c>
      <c r="E15" s="4">
        <v>5</v>
      </c>
      <c r="F15" s="136"/>
      <c r="G15" s="147"/>
      <c r="H15" s="18">
        <v>30</v>
      </c>
      <c r="I15" s="18">
        <f t="shared" si="0"/>
        <v>150</v>
      </c>
      <c r="J15" s="61"/>
      <c r="K15" s="123">
        <f t="shared" si="1"/>
        <v>0</v>
      </c>
    </row>
    <row r="16" spans="1:11" s="42" customFormat="1" ht="15">
      <c r="A16" s="107">
        <v>12</v>
      </c>
      <c r="B16" s="4" t="s">
        <v>207</v>
      </c>
      <c r="C16" s="9" t="s">
        <v>208</v>
      </c>
      <c r="D16" s="4" t="s">
        <v>6</v>
      </c>
      <c r="E16" s="4">
        <v>5</v>
      </c>
      <c r="F16" s="136"/>
      <c r="G16" s="147"/>
      <c r="H16" s="18">
        <v>18</v>
      </c>
      <c r="I16" s="18">
        <f t="shared" si="0"/>
        <v>90</v>
      </c>
      <c r="J16" s="61"/>
      <c r="K16" s="123">
        <f t="shared" si="1"/>
        <v>0</v>
      </c>
    </row>
    <row r="17" spans="1:11" s="42" customFormat="1" ht="25.5">
      <c r="A17" s="107">
        <v>13</v>
      </c>
      <c r="B17" s="89" t="s">
        <v>191</v>
      </c>
      <c r="C17" s="51" t="s">
        <v>277</v>
      </c>
      <c r="D17" s="50" t="s">
        <v>6</v>
      </c>
      <c r="E17" s="50">
        <v>2</v>
      </c>
      <c r="F17" s="136"/>
      <c r="G17" s="150"/>
      <c r="H17" s="37">
        <v>188</v>
      </c>
      <c r="I17" s="18">
        <f t="shared" si="0"/>
        <v>376</v>
      </c>
      <c r="J17" s="63"/>
      <c r="K17" s="123">
        <f t="shared" si="1"/>
        <v>0</v>
      </c>
    </row>
    <row r="18" spans="1:11" s="42" customFormat="1" ht="25.5">
      <c r="A18" s="107">
        <v>14</v>
      </c>
      <c r="B18" s="57" t="s">
        <v>210</v>
      </c>
      <c r="C18" s="34" t="s">
        <v>278</v>
      </c>
      <c r="D18" s="4" t="s">
        <v>6</v>
      </c>
      <c r="E18" s="4">
        <v>2</v>
      </c>
      <c r="F18" s="136"/>
      <c r="G18" s="147"/>
      <c r="H18" s="18">
        <v>110</v>
      </c>
      <c r="I18" s="18">
        <f t="shared" si="0"/>
        <v>220</v>
      </c>
      <c r="J18" s="61"/>
      <c r="K18" s="123">
        <f t="shared" si="1"/>
        <v>0</v>
      </c>
    </row>
    <row r="19" spans="1:11" s="42" customFormat="1" ht="25.5">
      <c r="A19" s="107">
        <v>15</v>
      </c>
      <c r="B19" s="57" t="s">
        <v>210</v>
      </c>
      <c r="C19" s="34" t="s">
        <v>279</v>
      </c>
      <c r="D19" s="4" t="s">
        <v>6</v>
      </c>
      <c r="E19" s="4">
        <v>2</v>
      </c>
      <c r="F19" s="136"/>
      <c r="G19" s="147"/>
      <c r="H19" s="18">
        <v>110</v>
      </c>
      <c r="I19" s="18">
        <f t="shared" si="0"/>
        <v>220</v>
      </c>
      <c r="J19" s="61"/>
      <c r="K19" s="123">
        <f t="shared" si="1"/>
        <v>0</v>
      </c>
    </row>
    <row r="20" spans="1:11" s="42" customFormat="1" ht="15.75" thickBot="1">
      <c r="A20" s="105"/>
      <c r="B20" s="73" t="s">
        <v>36</v>
      </c>
      <c r="C20" s="76"/>
      <c r="D20" s="76"/>
      <c r="E20" s="77"/>
      <c r="F20" s="90"/>
      <c r="G20" s="148"/>
      <c r="H20" s="78"/>
      <c r="I20" s="74">
        <f>SUM(I7:I19)</f>
        <v>3661</v>
      </c>
      <c r="J20" s="74"/>
      <c r="K20" s="124">
        <f>SUM(K7:K19)</f>
        <v>0</v>
      </c>
    </row>
    <row r="21" spans="1:11" ht="26.25" customHeight="1" thickTop="1">
      <c r="A21" s="103">
        <v>16</v>
      </c>
      <c r="B21" s="14" t="s">
        <v>20</v>
      </c>
      <c r="C21" s="23" t="s">
        <v>113</v>
      </c>
      <c r="D21" s="14" t="s">
        <v>0</v>
      </c>
      <c r="E21" s="14">
        <v>10</v>
      </c>
      <c r="F21" s="135" t="s">
        <v>269</v>
      </c>
      <c r="G21" s="146"/>
      <c r="H21" s="53">
        <v>27.5</v>
      </c>
      <c r="I21" s="53">
        <f aca="true" t="shared" si="2" ref="I21:I87">E21*H21</f>
        <v>275</v>
      </c>
      <c r="J21" s="66"/>
      <c r="K21" s="122">
        <f aca="true" t="shared" si="3" ref="K21:K87">SUM(E21*J21)</f>
        <v>0</v>
      </c>
    </row>
    <row r="22" spans="1:11" ht="25.5">
      <c r="A22" s="104">
        <v>17</v>
      </c>
      <c r="B22" s="6" t="s">
        <v>20</v>
      </c>
      <c r="C22" s="15" t="s">
        <v>114</v>
      </c>
      <c r="D22" s="6" t="s">
        <v>0</v>
      </c>
      <c r="E22" s="6">
        <v>5</v>
      </c>
      <c r="F22" s="136"/>
      <c r="G22" s="147"/>
      <c r="H22" s="18">
        <v>34</v>
      </c>
      <c r="I22" s="18">
        <f t="shared" si="2"/>
        <v>170</v>
      </c>
      <c r="J22" s="61"/>
      <c r="K22" s="123">
        <f t="shared" si="3"/>
        <v>0</v>
      </c>
    </row>
    <row r="23" spans="1:11" ht="25.5">
      <c r="A23" s="103">
        <v>18</v>
      </c>
      <c r="B23" s="6" t="s">
        <v>20</v>
      </c>
      <c r="C23" s="15" t="s">
        <v>116</v>
      </c>
      <c r="D23" s="6" t="s">
        <v>0</v>
      </c>
      <c r="E23" s="6">
        <v>5</v>
      </c>
      <c r="F23" s="136"/>
      <c r="G23" s="147"/>
      <c r="H23" s="18">
        <v>34</v>
      </c>
      <c r="I23" s="18">
        <f t="shared" si="2"/>
        <v>170</v>
      </c>
      <c r="J23" s="61"/>
      <c r="K23" s="123">
        <f t="shared" si="3"/>
        <v>0</v>
      </c>
    </row>
    <row r="24" spans="1:11" ht="25.5">
      <c r="A24" s="104">
        <v>19</v>
      </c>
      <c r="B24" s="6" t="s">
        <v>20</v>
      </c>
      <c r="C24" s="15" t="s">
        <v>115</v>
      </c>
      <c r="D24" s="6" t="s">
        <v>0</v>
      </c>
      <c r="E24" s="6">
        <v>5</v>
      </c>
      <c r="F24" s="136"/>
      <c r="G24" s="147"/>
      <c r="H24" s="18">
        <v>34</v>
      </c>
      <c r="I24" s="18">
        <f t="shared" si="2"/>
        <v>170</v>
      </c>
      <c r="J24" s="61"/>
      <c r="K24" s="123">
        <f t="shared" si="3"/>
        <v>0</v>
      </c>
    </row>
    <row r="25" spans="1:11" ht="38.25">
      <c r="A25" s="103">
        <v>20</v>
      </c>
      <c r="B25" s="6" t="s">
        <v>37</v>
      </c>
      <c r="C25" s="15" t="s">
        <v>38</v>
      </c>
      <c r="D25" s="6" t="s">
        <v>0</v>
      </c>
      <c r="E25" s="6">
        <v>10</v>
      </c>
      <c r="F25" s="136"/>
      <c r="G25" s="147"/>
      <c r="H25" s="18">
        <v>21</v>
      </c>
      <c r="I25" s="18">
        <f t="shared" si="2"/>
        <v>210</v>
      </c>
      <c r="J25" s="61"/>
      <c r="K25" s="123">
        <f t="shared" si="3"/>
        <v>0</v>
      </c>
    </row>
    <row r="26" spans="1:11" ht="38.25">
      <c r="A26" s="104">
        <v>21</v>
      </c>
      <c r="B26" s="6" t="s">
        <v>37</v>
      </c>
      <c r="C26" s="15" t="s">
        <v>39</v>
      </c>
      <c r="D26" s="6" t="s">
        <v>0</v>
      </c>
      <c r="E26" s="6">
        <v>10</v>
      </c>
      <c r="F26" s="136"/>
      <c r="G26" s="147"/>
      <c r="H26" s="18">
        <v>21</v>
      </c>
      <c r="I26" s="18">
        <f t="shared" si="2"/>
        <v>210</v>
      </c>
      <c r="J26" s="61"/>
      <c r="K26" s="123">
        <f t="shared" si="3"/>
        <v>0</v>
      </c>
    </row>
    <row r="27" spans="1:11" ht="25.5">
      <c r="A27" s="103">
        <v>22</v>
      </c>
      <c r="B27" s="6" t="s">
        <v>40</v>
      </c>
      <c r="C27" s="15" t="s">
        <v>93</v>
      </c>
      <c r="D27" s="6" t="s">
        <v>0</v>
      </c>
      <c r="E27" s="6">
        <v>300</v>
      </c>
      <c r="F27" s="136"/>
      <c r="G27" s="147"/>
      <c r="H27" s="18">
        <v>0.63</v>
      </c>
      <c r="I27" s="18">
        <f t="shared" si="2"/>
        <v>189</v>
      </c>
      <c r="J27" s="61"/>
      <c r="K27" s="123">
        <f t="shared" si="3"/>
        <v>0</v>
      </c>
    </row>
    <row r="28" spans="1:11" ht="25.5">
      <c r="A28" s="104">
        <v>23</v>
      </c>
      <c r="B28" s="6" t="s">
        <v>40</v>
      </c>
      <c r="C28" s="15" t="s">
        <v>42</v>
      </c>
      <c r="D28" s="6" t="s">
        <v>0</v>
      </c>
      <c r="E28" s="6">
        <v>50</v>
      </c>
      <c r="F28" s="136"/>
      <c r="G28" s="147"/>
      <c r="H28" s="18">
        <v>1.46</v>
      </c>
      <c r="I28" s="18">
        <f t="shared" si="2"/>
        <v>73</v>
      </c>
      <c r="J28" s="61"/>
      <c r="K28" s="123">
        <f t="shared" si="3"/>
        <v>0</v>
      </c>
    </row>
    <row r="29" spans="1:11" ht="25.5">
      <c r="A29" s="103">
        <v>24</v>
      </c>
      <c r="B29" s="6" t="s">
        <v>40</v>
      </c>
      <c r="C29" s="15" t="s">
        <v>41</v>
      </c>
      <c r="D29" s="6" t="s">
        <v>0</v>
      </c>
      <c r="E29" s="6">
        <v>50</v>
      </c>
      <c r="F29" s="136"/>
      <c r="G29" s="147"/>
      <c r="H29" s="18">
        <v>3</v>
      </c>
      <c r="I29" s="18">
        <f t="shared" si="2"/>
        <v>150</v>
      </c>
      <c r="J29" s="61"/>
      <c r="K29" s="123">
        <f t="shared" si="3"/>
        <v>0</v>
      </c>
    </row>
    <row r="30" spans="1:11" ht="25.5">
      <c r="A30" s="104">
        <v>25</v>
      </c>
      <c r="B30" s="6" t="s">
        <v>43</v>
      </c>
      <c r="C30" s="15" t="s">
        <v>44</v>
      </c>
      <c r="D30" s="6" t="s">
        <v>0</v>
      </c>
      <c r="E30" s="6">
        <v>20</v>
      </c>
      <c r="F30" s="136"/>
      <c r="G30" s="147"/>
      <c r="H30" s="18">
        <v>5</v>
      </c>
      <c r="I30" s="18">
        <f t="shared" si="2"/>
        <v>100</v>
      </c>
      <c r="J30" s="61"/>
      <c r="K30" s="123">
        <f t="shared" si="3"/>
        <v>0</v>
      </c>
    </row>
    <row r="31" spans="1:11" ht="25.5">
      <c r="A31" s="103">
        <v>26</v>
      </c>
      <c r="B31" s="6" t="s">
        <v>28</v>
      </c>
      <c r="C31" s="15" t="s">
        <v>89</v>
      </c>
      <c r="D31" s="6" t="s">
        <v>6</v>
      </c>
      <c r="E31" s="6">
        <v>40</v>
      </c>
      <c r="F31" s="136"/>
      <c r="G31" s="147"/>
      <c r="H31" s="18">
        <v>73</v>
      </c>
      <c r="I31" s="18">
        <f t="shared" si="2"/>
        <v>2920</v>
      </c>
      <c r="J31" s="61"/>
      <c r="K31" s="123">
        <f t="shared" si="3"/>
        <v>0</v>
      </c>
    </row>
    <row r="32" spans="1:11" ht="15">
      <c r="A32" s="104">
        <v>27</v>
      </c>
      <c r="B32" s="4" t="s">
        <v>31</v>
      </c>
      <c r="C32" s="9" t="s">
        <v>45</v>
      </c>
      <c r="D32" s="4" t="s">
        <v>6</v>
      </c>
      <c r="E32" s="6">
        <v>3</v>
      </c>
      <c r="F32" s="136"/>
      <c r="G32" s="147"/>
      <c r="H32" s="18">
        <v>58</v>
      </c>
      <c r="I32" s="18">
        <f t="shared" si="2"/>
        <v>174</v>
      </c>
      <c r="J32" s="61"/>
      <c r="K32" s="123">
        <f t="shared" si="3"/>
        <v>0</v>
      </c>
    </row>
    <row r="33" spans="1:11" ht="15">
      <c r="A33" s="103">
        <v>28</v>
      </c>
      <c r="B33" s="4" t="s">
        <v>31</v>
      </c>
      <c r="C33" s="9" t="s">
        <v>46</v>
      </c>
      <c r="D33" s="4" t="s">
        <v>6</v>
      </c>
      <c r="E33" s="6">
        <v>5</v>
      </c>
      <c r="F33" s="136"/>
      <c r="G33" s="147"/>
      <c r="H33" s="18">
        <v>38</v>
      </c>
      <c r="I33" s="18">
        <f t="shared" si="2"/>
        <v>190</v>
      </c>
      <c r="J33" s="61"/>
      <c r="K33" s="123">
        <f t="shared" si="3"/>
        <v>0</v>
      </c>
    </row>
    <row r="34" spans="1:11" ht="25.5">
      <c r="A34" s="104">
        <v>29</v>
      </c>
      <c r="B34" s="4" t="s">
        <v>25</v>
      </c>
      <c r="C34" s="9" t="s">
        <v>26</v>
      </c>
      <c r="D34" s="6" t="s">
        <v>0</v>
      </c>
      <c r="E34" s="6">
        <v>5</v>
      </c>
      <c r="F34" s="136"/>
      <c r="G34" s="147"/>
      <c r="H34" s="18">
        <v>14.5</v>
      </c>
      <c r="I34" s="18">
        <f t="shared" si="2"/>
        <v>72.5</v>
      </c>
      <c r="J34" s="61"/>
      <c r="K34" s="123">
        <f t="shared" si="3"/>
        <v>0</v>
      </c>
    </row>
    <row r="35" spans="1:11" ht="25.5">
      <c r="A35" s="103">
        <v>30</v>
      </c>
      <c r="B35" s="4" t="s">
        <v>25</v>
      </c>
      <c r="C35" s="9" t="s">
        <v>47</v>
      </c>
      <c r="D35" s="6" t="s">
        <v>0</v>
      </c>
      <c r="E35" s="6">
        <v>5</v>
      </c>
      <c r="F35" s="136"/>
      <c r="G35" s="147"/>
      <c r="H35" s="18">
        <v>14.5</v>
      </c>
      <c r="I35" s="18">
        <f t="shared" si="2"/>
        <v>72.5</v>
      </c>
      <c r="J35" s="61"/>
      <c r="K35" s="123">
        <f t="shared" si="3"/>
        <v>0</v>
      </c>
    </row>
    <row r="36" spans="1:11" ht="15">
      <c r="A36" s="104">
        <v>31</v>
      </c>
      <c r="B36" s="6" t="s">
        <v>32</v>
      </c>
      <c r="C36" s="15" t="s">
        <v>48</v>
      </c>
      <c r="D36" s="6" t="s">
        <v>0</v>
      </c>
      <c r="E36" s="6">
        <v>5</v>
      </c>
      <c r="F36" s="136"/>
      <c r="G36" s="147"/>
      <c r="H36" s="18">
        <v>34</v>
      </c>
      <c r="I36" s="18">
        <f t="shared" si="2"/>
        <v>170</v>
      </c>
      <c r="J36" s="61"/>
      <c r="K36" s="123">
        <f t="shared" si="3"/>
        <v>0</v>
      </c>
    </row>
    <row r="37" spans="1:11" ht="15">
      <c r="A37" s="103">
        <v>32</v>
      </c>
      <c r="B37" s="6" t="s">
        <v>32</v>
      </c>
      <c r="C37" s="15" t="s">
        <v>49</v>
      </c>
      <c r="D37" s="6" t="s">
        <v>0</v>
      </c>
      <c r="E37" s="6">
        <v>5</v>
      </c>
      <c r="F37" s="136"/>
      <c r="G37" s="147"/>
      <c r="H37" s="18">
        <v>34</v>
      </c>
      <c r="I37" s="20">
        <f t="shared" si="2"/>
        <v>170</v>
      </c>
      <c r="J37" s="61"/>
      <c r="K37" s="123">
        <f t="shared" si="3"/>
        <v>0</v>
      </c>
    </row>
    <row r="38" spans="1:11" ht="15">
      <c r="A38" s="104">
        <v>33</v>
      </c>
      <c r="B38" s="6" t="s">
        <v>32</v>
      </c>
      <c r="C38" s="15" t="s">
        <v>50</v>
      </c>
      <c r="D38" s="6" t="s">
        <v>0</v>
      </c>
      <c r="E38" s="6">
        <v>3</v>
      </c>
      <c r="F38" s="136"/>
      <c r="G38" s="147"/>
      <c r="H38" s="18">
        <v>19</v>
      </c>
      <c r="I38" s="20">
        <f t="shared" si="2"/>
        <v>57</v>
      </c>
      <c r="J38" s="61"/>
      <c r="K38" s="123">
        <f t="shared" si="3"/>
        <v>0</v>
      </c>
    </row>
    <row r="39" spans="1:11" ht="15">
      <c r="A39" s="103">
        <v>34</v>
      </c>
      <c r="B39" s="6" t="s">
        <v>32</v>
      </c>
      <c r="C39" s="15" t="s">
        <v>51</v>
      </c>
      <c r="D39" s="6" t="s">
        <v>0</v>
      </c>
      <c r="E39" s="6">
        <v>3</v>
      </c>
      <c r="F39" s="136"/>
      <c r="G39" s="147"/>
      <c r="H39" s="18">
        <v>19</v>
      </c>
      <c r="I39" s="20">
        <f t="shared" si="2"/>
        <v>57</v>
      </c>
      <c r="J39" s="61"/>
      <c r="K39" s="123">
        <f t="shared" si="3"/>
        <v>0</v>
      </c>
    </row>
    <row r="40" spans="1:11" ht="25.5">
      <c r="A40" s="104">
        <v>35</v>
      </c>
      <c r="B40" s="6" t="s">
        <v>27</v>
      </c>
      <c r="C40" s="15" t="s">
        <v>147</v>
      </c>
      <c r="D40" s="6" t="s">
        <v>0</v>
      </c>
      <c r="E40" s="6">
        <v>100</v>
      </c>
      <c r="F40" s="136"/>
      <c r="G40" s="147"/>
      <c r="H40" s="79">
        <v>0.5</v>
      </c>
      <c r="I40" s="20">
        <f t="shared" si="2"/>
        <v>50</v>
      </c>
      <c r="J40" s="61"/>
      <c r="K40" s="123">
        <f t="shared" si="3"/>
        <v>0</v>
      </c>
    </row>
    <row r="41" spans="1:11" ht="25.5">
      <c r="A41" s="103">
        <v>36</v>
      </c>
      <c r="B41" s="6" t="s">
        <v>145</v>
      </c>
      <c r="C41" s="15" t="s">
        <v>151</v>
      </c>
      <c r="D41" s="6" t="s">
        <v>0</v>
      </c>
      <c r="E41" s="6">
        <v>100</v>
      </c>
      <c r="F41" s="136"/>
      <c r="G41" s="147"/>
      <c r="H41" s="18">
        <v>0.56</v>
      </c>
      <c r="I41" s="20">
        <f t="shared" si="2"/>
        <v>56.00000000000001</v>
      </c>
      <c r="J41" s="61"/>
      <c r="K41" s="123">
        <f t="shared" si="3"/>
        <v>0</v>
      </c>
    </row>
    <row r="42" spans="1:11" ht="25.5">
      <c r="A42" s="104">
        <v>37</v>
      </c>
      <c r="B42" s="6" t="s">
        <v>27</v>
      </c>
      <c r="C42" s="15" t="s">
        <v>155</v>
      </c>
      <c r="D42" s="6" t="s">
        <v>0</v>
      </c>
      <c r="E42" s="6">
        <v>100</v>
      </c>
      <c r="F42" s="136"/>
      <c r="G42" s="147"/>
      <c r="H42" s="18">
        <v>0.54</v>
      </c>
      <c r="I42" s="20">
        <f t="shared" si="2"/>
        <v>54</v>
      </c>
      <c r="J42" s="61"/>
      <c r="K42" s="123">
        <f t="shared" si="3"/>
        <v>0</v>
      </c>
    </row>
    <row r="43" spans="1:11" ht="25.5">
      <c r="A43" s="103">
        <v>38</v>
      </c>
      <c r="B43" s="6" t="s">
        <v>52</v>
      </c>
      <c r="C43" s="15" t="s">
        <v>54</v>
      </c>
      <c r="D43" s="6" t="s">
        <v>0</v>
      </c>
      <c r="E43" s="6">
        <v>30</v>
      </c>
      <c r="F43" s="136"/>
      <c r="G43" s="147"/>
      <c r="H43" s="18">
        <v>4</v>
      </c>
      <c r="I43" s="20">
        <f t="shared" si="2"/>
        <v>120</v>
      </c>
      <c r="J43" s="61"/>
      <c r="K43" s="123">
        <f t="shared" si="3"/>
        <v>0</v>
      </c>
    </row>
    <row r="44" spans="1:11" ht="25.5">
      <c r="A44" s="104">
        <v>39</v>
      </c>
      <c r="B44" s="6" t="s">
        <v>52</v>
      </c>
      <c r="C44" s="15" t="s">
        <v>53</v>
      </c>
      <c r="D44" s="6" t="s">
        <v>0</v>
      </c>
      <c r="E44" s="6">
        <v>30</v>
      </c>
      <c r="F44" s="136"/>
      <c r="G44" s="147"/>
      <c r="H44" s="18">
        <v>2</v>
      </c>
      <c r="I44" s="20">
        <f t="shared" si="2"/>
        <v>60</v>
      </c>
      <c r="J44" s="61"/>
      <c r="K44" s="123">
        <f t="shared" si="3"/>
        <v>0</v>
      </c>
    </row>
    <row r="45" spans="1:11" ht="25.5">
      <c r="A45" s="103">
        <v>40</v>
      </c>
      <c r="B45" s="6" t="s">
        <v>52</v>
      </c>
      <c r="C45" s="15" t="s">
        <v>55</v>
      </c>
      <c r="D45" s="6" t="s">
        <v>0</v>
      </c>
      <c r="E45" s="6">
        <v>30</v>
      </c>
      <c r="F45" s="136"/>
      <c r="G45" s="147"/>
      <c r="H45" s="18">
        <v>3</v>
      </c>
      <c r="I45" s="20">
        <f t="shared" si="2"/>
        <v>90</v>
      </c>
      <c r="J45" s="61"/>
      <c r="K45" s="123">
        <f t="shared" si="3"/>
        <v>0</v>
      </c>
    </row>
    <row r="46" spans="1:11" ht="15">
      <c r="A46" s="104">
        <v>41</v>
      </c>
      <c r="B46" s="6" t="s">
        <v>56</v>
      </c>
      <c r="C46" s="15" t="s">
        <v>57</v>
      </c>
      <c r="D46" s="6" t="s">
        <v>0</v>
      </c>
      <c r="E46" s="6">
        <v>4</v>
      </c>
      <c r="F46" s="136"/>
      <c r="G46" s="147"/>
      <c r="H46" s="18">
        <v>48</v>
      </c>
      <c r="I46" s="20">
        <f t="shared" si="2"/>
        <v>192</v>
      </c>
      <c r="J46" s="61"/>
      <c r="K46" s="123">
        <f t="shared" si="3"/>
        <v>0</v>
      </c>
    </row>
    <row r="47" spans="1:11" ht="18.75" customHeight="1">
      <c r="A47" s="103">
        <v>42</v>
      </c>
      <c r="B47" s="6" t="s">
        <v>58</v>
      </c>
      <c r="C47" s="15" t="s">
        <v>59</v>
      </c>
      <c r="D47" s="6" t="s">
        <v>0</v>
      </c>
      <c r="E47" s="6">
        <v>10</v>
      </c>
      <c r="F47" s="136"/>
      <c r="G47" s="147"/>
      <c r="H47" s="18">
        <v>1</v>
      </c>
      <c r="I47" s="20">
        <f t="shared" si="2"/>
        <v>10</v>
      </c>
      <c r="J47" s="61"/>
      <c r="K47" s="123">
        <f t="shared" si="3"/>
        <v>0</v>
      </c>
    </row>
    <row r="48" spans="1:11" ht="38.25">
      <c r="A48" s="104">
        <v>43</v>
      </c>
      <c r="B48" s="6" t="s">
        <v>58</v>
      </c>
      <c r="C48" s="15" t="s">
        <v>60</v>
      </c>
      <c r="D48" s="6" t="s">
        <v>0</v>
      </c>
      <c r="E48" s="6">
        <v>10</v>
      </c>
      <c r="F48" s="136"/>
      <c r="G48" s="147"/>
      <c r="H48" s="18">
        <v>4</v>
      </c>
      <c r="I48" s="20">
        <f t="shared" si="2"/>
        <v>40</v>
      </c>
      <c r="J48" s="61"/>
      <c r="K48" s="123">
        <f t="shared" si="3"/>
        <v>0</v>
      </c>
    </row>
    <row r="49" spans="1:11" ht="38.25">
      <c r="A49" s="103">
        <v>44</v>
      </c>
      <c r="B49" s="6" t="s">
        <v>58</v>
      </c>
      <c r="C49" s="15" t="s">
        <v>61</v>
      </c>
      <c r="D49" s="6" t="s">
        <v>0</v>
      </c>
      <c r="E49" s="6">
        <v>10</v>
      </c>
      <c r="F49" s="136"/>
      <c r="G49" s="147"/>
      <c r="H49" s="18">
        <v>7</v>
      </c>
      <c r="I49" s="20">
        <f t="shared" si="2"/>
        <v>70</v>
      </c>
      <c r="J49" s="61"/>
      <c r="K49" s="123">
        <f t="shared" si="3"/>
        <v>0</v>
      </c>
    </row>
    <row r="50" spans="1:11" ht="15">
      <c r="A50" s="104">
        <v>45</v>
      </c>
      <c r="B50" s="6" t="s">
        <v>62</v>
      </c>
      <c r="C50" s="15" t="s">
        <v>63</v>
      </c>
      <c r="D50" s="6" t="s">
        <v>6</v>
      </c>
      <c r="E50" s="6">
        <v>3</v>
      </c>
      <c r="F50" s="136"/>
      <c r="G50" s="147"/>
      <c r="H50" s="18">
        <v>34</v>
      </c>
      <c r="I50" s="20">
        <f t="shared" si="2"/>
        <v>102</v>
      </c>
      <c r="J50" s="61"/>
      <c r="K50" s="123">
        <f t="shared" si="3"/>
        <v>0</v>
      </c>
    </row>
    <row r="51" spans="1:11" ht="25.5">
      <c r="A51" s="103">
        <v>46</v>
      </c>
      <c r="B51" s="6" t="s">
        <v>12</v>
      </c>
      <c r="C51" s="15" t="s">
        <v>64</v>
      </c>
      <c r="D51" s="6" t="s">
        <v>0</v>
      </c>
      <c r="E51" s="6">
        <v>3</v>
      </c>
      <c r="F51" s="136"/>
      <c r="G51" s="147"/>
      <c r="H51" s="18">
        <v>10</v>
      </c>
      <c r="I51" s="20">
        <f t="shared" si="2"/>
        <v>30</v>
      </c>
      <c r="J51" s="61"/>
      <c r="K51" s="123">
        <f t="shared" si="3"/>
        <v>0</v>
      </c>
    </row>
    <row r="52" spans="1:11" ht="25.5">
      <c r="A52" s="104">
        <v>47</v>
      </c>
      <c r="B52" s="6" t="s">
        <v>12</v>
      </c>
      <c r="C52" s="15" t="s">
        <v>65</v>
      </c>
      <c r="D52" s="6" t="s">
        <v>0</v>
      </c>
      <c r="E52" s="6">
        <v>3</v>
      </c>
      <c r="F52" s="136"/>
      <c r="G52" s="147"/>
      <c r="H52" s="18">
        <v>10</v>
      </c>
      <c r="I52" s="20">
        <f t="shared" si="2"/>
        <v>30</v>
      </c>
      <c r="J52" s="61"/>
      <c r="K52" s="123">
        <f t="shared" si="3"/>
        <v>0</v>
      </c>
    </row>
    <row r="53" spans="1:11" ht="38.25">
      <c r="A53" s="103">
        <v>48</v>
      </c>
      <c r="B53" s="6" t="s">
        <v>12</v>
      </c>
      <c r="C53" s="9" t="s">
        <v>66</v>
      </c>
      <c r="D53" s="6" t="s">
        <v>4</v>
      </c>
      <c r="E53" s="6">
        <v>1</v>
      </c>
      <c r="F53" s="136"/>
      <c r="G53" s="147"/>
      <c r="H53" s="18">
        <v>46</v>
      </c>
      <c r="I53" s="20">
        <f t="shared" si="2"/>
        <v>46</v>
      </c>
      <c r="J53" s="61"/>
      <c r="K53" s="123">
        <f t="shared" si="3"/>
        <v>0</v>
      </c>
    </row>
    <row r="54" spans="1:11" ht="38.25">
      <c r="A54" s="104">
        <v>49</v>
      </c>
      <c r="B54" s="4" t="s">
        <v>12</v>
      </c>
      <c r="C54" s="9" t="s">
        <v>67</v>
      </c>
      <c r="D54" s="6" t="s">
        <v>4</v>
      </c>
      <c r="E54" s="6">
        <v>1</v>
      </c>
      <c r="F54" s="136"/>
      <c r="G54" s="147"/>
      <c r="H54" s="18">
        <v>41</v>
      </c>
      <c r="I54" s="20">
        <f t="shared" si="2"/>
        <v>41</v>
      </c>
      <c r="J54" s="61"/>
      <c r="K54" s="123">
        <f t="shared" si="3"/>
        <v>0</v>
      </c>
    </row>
    <row r="55" spans="1:11" ht="25.5">
      <c r="A55" s="103">
        <v>50</v>
      </c>
      <c r="B55" s="6" t="s">
        <v>12</v>
      </c>
      <c r="C55" s="15" t="s">
        <v>68</v>
      </c>
      <c r="D55" s="6" t="s">
        <v>0</v>
      </c>
      <c r="E55" s="6">
        <v>2</v>
      </c>
      <c r="F55" s="136"/>
      <c r="G55" s="147"/>
      <c r="H55" s="18">
        <v>8</v>
      </c>
      <c r="I55" s="20">
        <f t="shared" si="2"/>
        <v>16</v>
      </c>
      <c r="J55" s="61"/>
      <c r="K55" s="123">
        <f t="shared" si="3"/>
        <v>0</v>
      </c>
    </row>
    <row r="56" spans="1:11" ht="25.5">
      <c r="A56" s="104">
        <v>51</v>
      </c>
      <c r="B56" s="6" t="s">
        <v>12</v>
      </c>
      <c r="C56" s="15" t="s">
        <v>69</v>
      </c>
      <c r="D56" s="6" t="s">
        <v>0</v>
      </c>
      <c r="E56" s="6">
        <v>2</v>
      </c>
      <c r="F56" s="136"/>
      <c r="G56" s="147"/>
      <c r="H56" s="18">
        <v>8</v>
      </c>
      <c r="I56" s="20">
        <f t="shared" si="2"/>
        <v>16</v>
      </c>
      <c r="J56" s="61"/>
      <c r="K56" s="123">
        <f t="shared" si="3"/>
        <v>0</v>
      </c>
    </row>
    <row r="57" spans="1:11" ht="38.25">
      <c r="A57" s="103">
        <v>52</v>
      </c>
      <c r="B57" s="4" t="s">
        <v>33</v>
      </c>
      <c r="C57" s="9" t="s">
        <v>34</v>
      </c>
      <c r="D57" s="4" t="s">
        <v>0</v>
      </c>
      <c r="E57" s="6">
        <v>3</v>
      </c>
      <c r="F57" s="136"/>
      <c r="G57" s="147"/>
      <c r="H57" s="18">
        <v>15</v>
      </c>
      <c r="I57" s="20">
        <f t="shared" si="2"/>
        <v>45</v>
      </c>
      <c r="J57" s="61"/>
      <c r="K57" s="123">
        <f t="shared" si="3"/>
        <v>0</v>
      </c>
    </row>
    <row r="58" spans="1:11" ht="51">
      <c r="A58" s="104">
        <v>53</v>
      </c>
      <c r="B58" s="6" t="s">
        <v>30</v>
      </c>
      <c r="C58" s="15" t="s">
        <v>280</v>
      </c>
      <c r="D58" s="6" t="s">
        <v>0</v>
      </c>
      <c r="E58" s="6">
        <v>2</v>
      </c>
      <c r="F58" s="136"/>
      <c r="G58" s="147"/>
      <c r="H58" s="18">
        <v>5</v>
      </c>
      <c r="I58" s="20">
        <f t="shared" si="2"/>
        <v>10</v>
      </c>
      <c r="J58" s="61"/>
      <c r="K58" s="123">
        <f t="shared" si="3"/>
        <v>0</v>
      </c>
    </row>
    <row r="59" spans="1:11" ht="25.5">
      <c r="A59" s="103">
        <v>54</v>
      </c>
      <c r="B59" s="4" t="s">
        <v>7</v>
      </c>
      <c r="C59" s="9" t="s">
        <v>70</v>
      </c>
      <c r="D59" s="6" t="s">
        <v>0</v>
      </c>
      <c r="E59" s="6">
        <v>5</v>
      </c>
      <c r="F59" s="136"/>
      <c r="G59" s="147"/>
      <c r="H59" s="18">
        <v>5</v>
      </c>
      <c r="I59" s="20">
        <f t="shared" si="2"/>
        <v>25</v>
      </c>
      <c r="J59" s="61"/>
      <c r="K59" s="123">
        <f t="shared" si="3"/>
        <v>0</v>
      </c>
    </row>
    <row r="60" spans="1:11" ht="25.5">
      <c r="A60" s="104">
        <v>55</v>
      </c>
      <c r="B60" s="4" t="s">
        <v>7</v>
      </c>
      <c r="C60" s="9" t="s">
        <v>71</v>
      </c>
      <c r="D60" s="6" t="s">
        <v>0</v>
      </c>
      <c r="E60" s="6">
        <v>2</v>
      </c>
      <c r="F60" s="136"/>
      <c r="G60" s="147"/>
      <c r="H60" s="18">
        <v>8</v>
      </c>
      <c r="I60" s="20">
        <f t="shared" si="2"/>
        <v>16</v>
      </c>
      <c r="J60" s="61"/>
      <c r="K60" s="123">
        <f t="shared" si="3"/>
        <v>0</v>
      </c>
    </row>
    <row r="61" spans="1:11" ht="38.25">
      <c r="A61" s="103">
        <v>56</v>
      </c>
      <c r="B61" s="4" t="s">
        <v>35</v>
      </c>
      <c r="C61" s="15" t="s">
        <v>72</v>
      </c>
      <c r="D61" s="6" t="s">
        <v>0</v>
      </c>
      <c r="E61" s="6">
        <v>5</v>
      </c>
      <c r="F61" s="136"/>
      <c r="G61" s="147"/>
      <c r="H61" s="18">
        <v>8</v>
      </c>
      <c r="I61" s="20">
        <f t="shared" si="2"/>
        <v>40</v>
      </c>
      <c r="J61" s="61"/>
      <c r="K61" s="123">
        <f t="shared" si="3"/>
        <v>0</v>
      </c>
    </row>
    <row r="62" spans="1:11" ht="15">
      <c r="A62" s="104">
        <v>57</v>
      </c>
      <c r="B62" s="6" t="s">
        <v>19</v>
      </c>
      <c r="C62" s="15" t="s">
        <v>74</v>
      </c>
      <c r="D62" s="6" t="s">
        <v>6</v>
      </c>
      <c r="E62" s="6">
        <v>10</v>
      </c>
      <c r="F62" s="136"/>
      <c r="G62" s="147"/>
      <c r="H62" s="18">
        <v>7.6</v>
      </c>
      <c r="I62" s="20">
        <f t="shared" si="2"/>
        <v>76</v>
      </c>
      <c r="J62" s="61"/>
      <c r="K62" s="123">
        <f t="shared" si="3"/>
        <v>0</v>
      </c>
    </row>
    <row r="63" spans="1:11" ht="15">
      <c r="A63" s="103">
        <v>58</v>
      </c>
      <c r="B63" s="6" t="s">
        <v>8</v>
      </c>
      <c r="C63" s="15" t="s">
        <v>75</v>
      </c>
      <c r="D63" s="4" t="s">
        <v>0</v>
      </c>
      <c r="E63" s="6">
        <v>3</v>
      </c>
      <c r="F63" s="136"/>
      <c r="G63" s="147"/>
      <c r="H63" s="18">
        <v>6</v>
      </c>
      <c r="I63" s="20">
        <f t="shared" si="2"/>
        <v>18</v>
      </c>
      <c r="J63" s="61"/>
      <c r="K63" s="123">
        <f t="shared" si="3"/>
        <v>0</v>
      </c>
    </row>
    <row r="64" spans="1:11" ht="15">
      <c r="A64" s="104">
        <v>59</v>
      </c>
      <c r="B64" s="6" t="s">
        <v>76</v>
      </c>
      <c r="C64" s="15" t="s">
        <v>77</v>
      </c>
      <c r="D64" s="6" t="s">
        <v>0</v>
      </c>
      <c r="E64" s="6">
        <v>3</v>
      </c>
      <c r="F64" s="136"/>
      <c r="G64" s="147"/>
      <c r="H64" s="18">
        <v>8</v>
      </c>
      <c r="I64" s="20">
        <f t="shared" si="2"/>
        <v>24</v>
      </c>
      <c r="J64" s="61"/>
      <c r="K64" s="123">
        <f t="shared" si="3"/>
        <v>0</v>
      </c>
    </row>
    <row r="65" spans="1:11" ht="25.5">
      <c r="A65" s="103">
        <v>60</v>
      </c>
      <c r="B65" s="6" t="s">
        <v>30</v>
      </c>
      <c r="C65" s="15" t="s">
        <v>281</v>
      </c>
      <c r="D65" s="6" t="s">
        <v>0</v>
      </c>
      <c r="E65" s="6">
        <v>10</v>
      </c>
      <c r="F65" s="136"/>
      <c r="G65" s="147"/>
      <c r="H65" s="18">
        <v>12</v>
      </c>
      <c r="I65" s="20">
        <f t="shared" si="2"/>
        <v>120</v>
      </c>
      <c r="J65" s="61"/>
      <c r="K65" s="123">
        <f t="shared" si="3"/>
        <v>0</v>
      </c>
    </row>
    <row r="66" spans="1:11" ht="25.5">
      <c r="A66" s="104">
        <v>61</v>
      </c>
      <c r="B66" s="6" t="s">
        <v>30</v>
      </c>
      <c r="C66" s="15" t="s">
        <v>282</v>
      </c>
      <c r="D66" s="6" t="s">
        <v>0</v>
      </c>
      <c r="E66" s="6">
        <v>10</v>
      </c>
      <c r="F66" s="136"/>
      <c r="G66" s="147"/>
      <c r="H66" s="18">
        <v>14</v>
      </c>
      <c r="I66" s="20">
        <f t="shared" si="2"/>
        <v>140</v>
      </c>
      <c r="J66" s="61"/>
      <c r="K66" s="123">
        <f t="shared" si="3"/>
        <v>0</v>
      </c>
    </row>
    <row r="67" spans="1:11" ht="15">
      <c r="A67" s="103">
        <v>62</v>
      </c>
      <c r="B67" s="6" t="s">
        <v>78</v>
      </c>
      <c r="C67" s="15" t="s">
        <v>79</v>
      </c>
      <c r="D67" s="6" t="s">
        <v>0</v>
      </c>
      <c r="E67" s="6">
        <v>20</v>
      </c>
      <c r="F67" s="136"/>
      <c r="G67" s="147"/>
      <c r="H67" s="18">
        <v>1.6</v>
      </c>
      <c r="I67" s="20">
        <f t="shared" si="2"/>
        <v>32</v>
      </c>
      <c r="J67" s="61"/>
      <c r="K67" s="123">
        <f t="shared" si="3"/>
        <v>0</v>
      </c>
    </row>
    <row r="68" spans="1:11" ht="15">
      <c r="A68" s="104">
        <v>63</v>
      </c>
      <c r="B68" s="6" t="s">
        <v>16</v>
      </c>
      <c r="C68" s="15" t="s">
        <v>80</v>
      </c>
      <c r="D68" s="6" t="s">
        <v>0</v>
      </c>
      <c r="E68" s="6">
        <v>10</v>
      </c>
      <c r="F68" s="136"/>
      <c r="G68" s="147"/>
      <c r="H68" s="18">
        <v>22</v>
      </c>
      <c r="I68" s="20">
        <f t="shared" si="2"/>
        <v>220</v>
      </c>
      <c r="J68" s="61"/>
      <c r="K68" s="123">
        <f t="shared" si="3"/>
        <v>0</v>
      </c>
    </row>
    <row r="69" spans="1:11" ht="25.5">
      <c r="A69" s="103">
        <v>64</v>
      </c>
      <c r="B69" s="6" t="s">
        <v>16</v>
      </c>
      <c r="C69" s="15" t="s">
        <v>81</v>
      </c>
      <c r="D69" s="6" t="s">
        <v>0</v>
      </c>
      <c r="E69" s="6">
        <v>5</v>
      </c>
      <c r="F69" s="136"/>
      <c r="G69" s="147"/>
      <c r="H69" s="18">
        <v>22</v>
      </c>
      <c r="I69" s="20">
        <f t="shared" si="2"/>
        <v>110</v>
      </c>
      <c r="J69" s="61"/>
      <c r="K69" s="123">
        <f t="shared" si="3"/>
        <v>0</v>
      </c>
    </row>
    <row r="70" spans="1:11" ht="15">
      <c r="A70" s="104">
        <v>65</v>
      </c>
      <c r="B70" s="6" t="s">
        <v>82</v>
      </c>
      <c r="C70" s="15" t="s">
        <v>83</v>
      </c>
      <c r="D70" s="6" t="s">
        <v>0</v>
      </c>
      <c r="E70" s="6">
        <v>5</v>
      </c>
      <c r="F70" s="136"/>
      <c r="G70" s="147"/>
      <c r="H70" s="18">
        <v>8</v>
      </c>
      <c r="I70" s="20">
        <f t="shared" si="2"/>
        <v>40</v>
      </c>
      <c r="J70" s="61"/>
      <c r="K70" s="123">
        <f t="shared" si="3"/>
        <v>0</v>
      </c>
    </row>
    <row r="71" spans="1:11" ht="15">
      <c r="A71" s="103">
        <v>66</v>
      </c>
      <c r="B71" s="6" t="s">
        <v>82</v>
      </c>
      <c r="C71" s="15" t="s">
        <v>84</v>
      </c>
      <c r="D71" s="6" t="s">
        <v>0</v>
      </c>
      <c r="E71" s="6">
        <v>5</v>
      </c>
      <c r="F71" s="136"/>
      <c r="G71" s="147"/>
      <c r="H71" s="18">
        <v>6</v>
      </c>
      <c r="I71" s="20">
        <f t="shared" si="2"/>
        <v>30</v>
      </c>
      <c r="J71" s="61"/>
      <c r="K71" s="123">
        <f t="shared" si="3"/>
        <v>0</v>
      </c>
    </row>
    <row r="72" spans="1:11" s="42" customFormat="1" ht="25.5">
      <c r="A72" s="131">
        <v>67</v>
      </c>
      <c r="B72" s="6" t="s">
        <v>260</v>
      </c>
      <c r="C72" s="15" t="s">
        <v>261</v>
      </c>
      <c r="D72" s="6" t="s">
        <v>0</v>
      </c>
      <c r="E72" s="6">
        <v>2</v>
      </c>
      <c r="F72" s="85"/>
      <c r="G72" s="150"/>
      <c r="H72" s="37">
        <v>15</v>
      </c>
      <c r="I72" s="38">
        <f t="shared" si="2"/>
        <v>30</v>
      </c>
      <c r="J72" s="63"/>
      <c r="K72" s="132">
        <f t="shared" si="3"/>
        <v>0</v>
      </c>
    </row>
    <row r="73" spans="1:11" s="13" customFormat="1" ht="15.75" thickBot="1">
      <c r="A73" s="108"/>
      <c r="B73" s="73" t="s">
        <v>36</v>
      </c>
      <c r="C73" s="91"/>
      <c r="D73" s="92"/>
      <c r="E73" s="93"/>
      <c r="F73" s="90"/>
      <c r="G73" s="148"/>
      <c r="H73" s="74"/>
      <c r="I73" s="74">
        <f>SUM(I21:I72)</f>
        <v>7599</v>
      </c>
      <c r="J73" s="74"/>
      <c r="K73" s="124">
        <f>SUM(K21:K72)</f>
        <v>0</v>
      </c>
    </row>
    <row r="74" spans="1:11" ht="39" customHeight="1" thickTop="1">
      <c r="A74" s="103">
        <v>68</v>
      </c>
      <c r="B74" s="6" t="s">
        <v>145</v>
      </c>
      <c r="C74" s="15" t="s">
        <v>154</v>
      </c>
      <c r="D74" s="6" t="s">
        <v>6</v>
      </c>
      <c r="E74" s="6">
        <v>3</v>
      </c>
      <c r="F74" s="135" t="s">
        <v>244</v>
      </c>
      <c r="G74" s="147"/>
      <c r="H74" s="18">
        <v>33</v>
      </c>
      <c r="I74" s="20">
        <f t="shared" si="2"/>
        <v>99</v>
      </c>
      <c r="J74" s="61"/>
      <c r="K74" s="123">
        <f t="shared" si="3"/>
        <v>0</v>
      </c>
    </row>
    <row r="75" spans="1:11" ht="38.25">
      <c r="A75" s="104">
        <v>69</v>
      </c>
      <c r="B75" s="6" t="s">
        <v>145</v>
      </c>
      <c r="C75" s="15" t="s">
        <v>153</v>
      </c>
      <c r="D75" s="6" t="s">
        <v>6</v>
      </c>
      <c r="E75" s="6">
        <v>1</v>
      </c>
      <c r="F75" s="136"/>
      <c r="G75" s="147"/>
      <c r="H75" s="18">
        <v>100</v>
      </c>
      <c r="I75" s="20">
        <f t="shared" si="2"/>
        <v>100</v>
      </c>
      <c r="J75" s="61"/>
      <c r="K75" s="123">
        <f t="shared" si="3"/>
        <v>0</v>
      </c>
    </row>
    <row r="76" spans="1:11" ht="25.5">
      <c r="A76" s="103">
        <v>70</v>
      </c>
      <c r="B76" s="6" t="s">
        <v>85</v>
      </c>
      <c r="C76" s="15" t="s">
        <v>86</v>
      </c>
      <c r="D76" s="6" t="s">
        <v>6</v>
      </c>
      <c r="E76" s="6">
        <v>1</v>
      </c>
      <c r="F76" s="136"/>
      <c r="G76" s="147"/>
      <c r="H76" s="18">
        <v>12</v>
      </c>
      <c r="I76" s="20">
        <f t="shared" si="2"/>
        <v>12</v>
      </c>
      <c r="J76" s="61"/>
      <c r="K76" s="123">
        <f t="shared" si="3"/>
        <v>0</v>
      </c>
    </row>
    <row r="77" spans="1:11" ht="25.5">
      <c r="A77" s="104">
        <v>71</v>
      </c>
      <c r="B77" s="6" t="s">
        <v>87</v>
      </c>
      <c r="C77" s="15" t="s">
        <v>88</v>
      </c>
      <c r="D77" s="6" t="s">
        <v>6</v>
      </c>
      <c r="E77" s="6">
        <v>2</v>
      </c>
      <c r="F77" s="136"/>
      <c r="G77" s="147"/>
      <c r="H77" s="18">
        <v>11</v>
      </c>
      <c r="I77" s="20">
        <f t="shared" si="2"/>
        <v>22</v>
      </c>
      <c r="J77" s="61"/>
      <c r="K77" s="123">
        <f t="shared" si="3"/>
        <v>0</v>
      </c>
    </row>
    <row r="78" spans="1:11" ht="38.25">
      <c r="A78" s="103">
        <v>72</v>
      </c>
      <c r="B78" s="6" t="s">
        <v>14</v>
      </c>
      <c r="C78" s="15" t="s">
        <v>94</v>
      </c>
      <c r="D78" s="6" t="s">
        <v>6</v>
      </c>
      <c r="E78" s="6">
        <v>1</v>
      </c>
      <c r="F78" s="136"/>
      <c r="G78" s="147"/>
      <c r="H78" s="18">
        <v>364</v>
      </c>
      <c r="I78" s="20">
        <f t="shared" si="2"/>
        <v>364</v>
      </c>
      <c r="J78" s="61"/>
      <c r="K78" s="123">
        <f t="shared" si="3"/>
        <v>0</v>
      </c>
    </row>
    <row r="79" spans="1:11" ht="51">
      <c r="A79" s="104">
        <v>73</v>
      </c>
      <c r="B79" s="6" t="s">
        <v>21</v>
      </c>
      <c r="C79" s="15" t="s">
        <v>90</v>
      </c>
      <c r="D79" s="6" t="s">
        <v>0</v>
      </c>
      <c r="E79" s="6">
        <v>3</v>
      </c>
      <c r="F79" s="136"/>
      <c r="G79" s="147"/>
      <c r="H79" s="18">
        <v>57</v>
      </c>
      <c r="I79" s="20">
        <f t="shared" si="2"/>
        <v>171</v>
      </c>
      <c r="J79" s="61"/>
      <c r="K79" s="123">
        <f t="shared" si="3"/>
        <v>0</v>
      </c>
    </row>
    <row r="80" spans="1:11" ht="51">
      <c r="A80" s="103">
        <v>74</v>
      </c>
      <c r="B80" s="6" t="s">
        <v>21</v>
      </c>
      <c r="C80" s="15" t="s">
        <v>91</v>
      </c>
      <c r="D80" s="6" t="s">
        <v>0</v>
      </c>
      <c r="E80" s="6">
        <v>3</v>
      </c>
      <c r="F80" s="136"/>
      <c r="G80" s="147"/>
      <c r="H80" s="18">
        <v>57</v>
      </c>
      <c r="I80" s="20">
        <f t="shared" si="2"/>
        <v>171</v>
      </c>
      <c r="J80" s="61"/>
      <c r="K80" s="123">
        <f t="shared" si="3"/>
        <v>0</v>
      </c>
    </row>
    <row r="81" spans="1:11" s="13" customFormat="1" ht="51">
      <c r="A81" s="104">
        <v>75</v>
      </c>
      <c r="B81" s="6" t="s">
        <v>21</v>
      </c>
      <c r="C81" s="15" t="s">
        <v>92</v>
      </c>
      <c r="D81" s="6" t="s">
        <v>0</v>
      </c>
      <c r="E81" s="6">
        <v>3</v>
      </c>
      <c r="F81" s="136"/>
      <c r="G81" s="147"/>
      <c r="H81" s="18">
        <v>57</v>
      </c>
      <c r="I81" s="20">
        <f>E81*H81</f>
        <v>171</v>
      </c>
      <c r="J81" s="61"/>
      <c r="K81" s="123">
        <f t="shared" si="3"/>
        <v>0</v>
      </c>
    </row>
    <row r="82" spans="1:11" ht="25.5">
      <c r="A82" s="103">
        <v>76</v>
      </c>
      <c r="B82" s="6" t="s">
        <v>145</v>
      </c>
      <c r="C82" s="15" t="s">
        <v>152</v>
      </c>
      <c r="D82" s="6" t="s">
        <v>6</v>
      </c>
      <c r="E82" s="6">
        <v>2</v>
      </c>
      <c r="F82" s="136"/>
      <c r="G82" s="147"/>
      <c r="H82" s="18">
        <v>65</v>
      </c>
      <c r="I82" s="20">
        <f t="shared" si="2"/>
        <v>130</v>
      </c>
      <c r="J82" s="61"/>
      <c r="K82" s="123">
        <f t="shared" si="3"/>
        <v>0</v>
      </c>
    </row>
    <row r="83" spans="1:11" ht="25.5">
      <c r="A83" s="104">
        <v>77</v>
      </c>
      <c r="B83" s="6" t="s">
        <v>40</v>
      </c>
      <c r="C83" s="15" t="s">
        <v>93</v>
      </c>
      <c r="D83" s="6" t="s">
        <v>0</v>
      </c>
      <c r="E83" s="6">
        <v>300</v>
      </c>
      <c r="F83" s="136"/>
      <c r="G83" s="147"/>
      <c r="H83" s="18">
        <v>0.63</v>
      </c>
      <c r="I83" s="20">
        <f t="shared" si="2"/>
        <v>189</v>
      </c>
      <c r="J83" s="61"/>
      <c r="K83" s="123">
        <f t="shared" si="3"/>
        <v>0</v>
      </c>
    </row>
    <row r="84" spans="1:11" s="13" customFormat="1" ht="15.75" thickBot="1">
      <c r="A84" s="108"/>
      <c r="B84" s="73" t="s">
        <v>36</v>
      </c>
      <c r="C84" s="91"/>
      <c r="D84" s="92"/>
      <c r="E84" s="93"/>
      <c r="F84" s="90"/>
      <c r="G84" s="148"/>
      <c r="H84" s="74"/>
      <c r="I84" s="74">
        <f>SUM(I74:I83)</f>
        <v>1429</v>
      </c>
      <c r="J84" s="74"/>
      <c r="K84" s="124">
        <f>SUM(K74:K83)</f>
        <v>0</v>
      </c>
    </row>
    <row r="85" spans="1:11" ht="47.25" customHeight="1" thickTop="1">
      <c r="A85" s="103">
        <v>78</v>
      </c>
      <c r="B85" s="30" t="s">
        <v>101</v>
      </c>
      <c r="C85" s="31" t="s">
        <v>283</v>
      </c>
      <c r="D85" s="30" t="s">
        <v>0</v>
      </c>
      <c r="E85" s="30">
        <v>6</v>
      </c>
      <c r="F85" s="84" t="s">
        <v>245</v>
      </c>
      <c r="G85" s="151"/>
      <c r="H85" s="32">
        <v>1222</v>
      </c>
      <c r="I85" s="33">
        <f t="shared" si="2"/>
        <v>7332</v>
      </c>
      <c r="J85" s="62"/>
      <c r="K85" s="123">
        <f t="shared" si="3"/>
        <v>0</v>
      </c>
    </row>
    <row r="86" spans="1:11" s="17" customFormat="1" ht="15.75" thickBot="1">
      <c r="A86" s="108"/>
      <c r="B86" s="73" t="s">
        <v>36</v>
      </c>
      <c r="C86" s="91"/>
      <c r="D86" s="92"/>
      <c r="E86" s="93"/>
      <c r="F86" s="90"/>
      <c r="G86" s="148"/>
      <c r="H86" s="74"/>
      <c r="I86" s="74">
        <f>SUM(I85)</f>
        <v>7332</v>
      </c>
      <c r="J86" s="74"/>
      <c r="K86" s="124">
        <f>SUM(K85)</f>
        <v>0</v>
      </c>
    </row>
    <row r="87" spans="1:11" ht="15.75" customHeight="1" thickTop="1">
      <c r="A87" s="103">
        <v>79</v>
      </c>
      <c r="B87" s="6" t="s">
        <v>32</v>
      </c>
      <c r="C87" s="15" t="s">
        <v>48</v>
      </c>
      <c r="D87" s="6" t="s">
        <v>0</v>
      </c>
      <c r="E87" s="6">
        <v>5</v>
      </c>
      <c r="F87" s="135" t="s">
        <v>246</v>
      </c>
      <c r="G87" s="147"/>
      <c r="H87" s="18">
        <v>34</v>
      </c>
      <c r="I87" s="20">
        <f t="shared" si="2"/>
        <v>170</v>
      </c>
      <c r="J87" s="61"/>
      <c r="K87" s="123">
        <f t="shared" si="3"/>
        <v>0</v>
      </c>
    </row>
    <row r="88" spans="1:11" ht="25.5">
      <c r="A88" s="104">
        <v>80</v>
      </c>
      <c r="B88" s="6" t="s">
        <v>40</v>
      </c>
      <c r="C88" s="15" t="s">
        <v>93</v>
      </c>
      <c r="D88" s="6" t="s">
        <v>0</v>
      </c>
      <c r="E88" s="6">
        <v>300</v>
      </c>
      <c r="F88" s="136"/>
      <c r="G88" s="147"/>
      <c r="H88" s="18">
        <v>0.63</v>
      </c>
      <c r="I88" s="20">
        <f aca="true" t="shared" si="4" ref="I88:I98">E88*H88</f>
        <v>189</v>
      </c>
      <c r="J88" s="61"/>
      <c r="K88" s="123">
        <f aca="true" t="shared" si="5" ref="K88:K98">SUM(E88*J88)</f>
        <v>0</v>
      </c>
    </row>
    <row r="89" spans="1:11" ht="25.5">
      <c r="A89" s="103">
        <v>81</v>
      </c>
      <c r="B89" s="26" t="s">
        <v>145</v>
      </c>
      <c r="C89" s="109" t="s">
        <v>150</v>
      </c>
      <c r="D89" s="6" t="s">
        <v>0</v>
      </c>
      <c r="E89" s="6">
        <v>50</v>
      </c>
      <c r="F89" s="136"/>
      <c r="G89" s="147"/>
      <c r="H89" s="18">
        <v>2.5</v>
      </c>
      <c r="I89" s="20">
        <f t="shared" si="4"/>
        <v>125</v>
      </c>
      <c r="J89" s="61"/>
      <c r="K89" s="123">
        <f t="shared" si="5"/>
        <v>0</v>
      </c>
    </row>
    <row r="90" spans="1:11" ht="38.25">
      <c r="A90" s="104">
        <v>82</v>
      </c>
      <c r="B90" s="6" t="s">
        <v>10</v>
      </c>
      <c r="C90" s="15" t="s">
        <v>94</v>
      </c>
      <c r="D90" s="6" t="s">
        <v>6</v>
      </c>
      <c r="E90" s="6">
        <v>3</v>
      </c>
      <c r="F90" s="136"/>
      <c r="G90" s="147"/>
      <c r="H90" s="18">
        <v>364</v>
      </c>
      <c r="I90" s="20">
        <f t="shared" si="4"/>
        <v>1092</v>
      </c>
      <c r="J90" s="61"/>
      <c r="K90" s="123">
        <f t="shared" si="5"/>
        <v>0</v>
      </c>
    </row>
    <row r="91" spans="1:11" ht="25.5">
      <c r="A91" s="103">
        <v>83</v>
      </c>
      <c r="B91" s="6" t="s">
        <v>27</v>
      </c>
      <c r="C91" s="15" t="s">
        <v>151</v>
      </c>
      <c r="D91" s="6" t="s">
        <v>0</v>
      </c>
      <c r="E91" s="6">
        <v>50</v>
      </c>
      <c r="F91" s="136"/>
      <c r="G91" s="147"/>
      <c r="H91" s="18">
        <v>0.56</v>
      </c>
      <c r="I91" s="20">
        <f t="shared" si="4"/>
        <v>28.000000000000004</v>
      </c>
      <c r="J91" s="61"/>
      <c r="K91" s="123">
        <f t="shared" si="5"/>
        <v>0</v>
      </c>
    </row>
    <row r="92" spans="1:11" ht="38.25">
      <c r="A92" s="104">
        <v>84</v>
      </c>
      <c r="B92" s="4" t="s">
        <v>35</v>
      </c>
      <c r="C92" s="15" t="s">
        <v>73</v>
      </c>
      <c r="D92" s="4" t="s">
        <v>0</v>
      </c>
      <c r="E92" s="6">
        <v>5</v>
      </c>
      <c r="F92" s="136"/>
      <c r="G92" s="147"/>
      <c r="H92" s="18">
        <v>28</v>
      </c>
      <c r="I92" s="20">
        <f t="shared" si="4"/>
        <v>140</v>
      </c>
      <c r="J92" s="61"/>
      <c r="K92" s="123">
        <f t="shared" si="5"/>
        <v>0</v>
      </c>
    </row>
    <row r="93" spans="1:11" ht="25.5">
      <c r="A93" s="103">
        <v>85</v>
      </c>
      <c r="B93" s="6" t="s">
        <v>29</v>
      </c>
      <c r="C93" s="21" t="s">
        <v>286</v>
      </c>
      <c r="D93" s="4" t="s">
        <v>0</v>
      </c>
      <c r="E93" s="6">
        <v>2</v>
      </c>
      <c r="F93" s="136"/>
      <c r="G93" s="147"/>
      <c r="H93" s="18">
        <v>32</v>
      </c>
      <c r="I93" s="20">
        <f t="shared" si="4"/>
        <v>64</v>
      </c>
      <c r="J93" s="61"/>
      <c r="K93" s="123">
        <f t="shared" si="5"/>
        <v>0</v>
      </c>
    </row>
    <row r="94" spans="1:11" ht="25.5">
      <c r="A94" s="104">
        <v>86</v>
      </c>
      <c r="B94" s="6" t="s">
        <v>29</v>
      </c>
      <c r="C94" s="21" t="s">
        <v>288</v>
      </c>
      <c r="D94" s="4" t="s">
        <v>0</v>
      </c>
      <c r="E94" s="6">
        <v>2</v>
      </c>
      <c r="F94" s="136"/>
      <c r="G94" s="147"/>
      <c r="H94" s="18">
        <v>32</v>
      </c>
      <c r="I94" s="20">
        <f t="shared" si="4"/>
        <v>64</v>
      </c>
      <c r="J94" s="61"/>
      <c r="K94" s="123">
        <f t="shared" si="5"/>
        <v>0</v>
      </c>
    </row>
    <row r="95" spans="1:11" ht="25.5">
      <c r="A95" s="103">
        <v>87</v>
      </c>
      <c r="B95" s="6" t="s">
        <v>29</v>
      </c>
      <c r="C95" s="21" t="s">
        <v>287</v>
      </c>
      <c r="D95" s="4" t="s">
        <v>0</v>
      </c>
      <c r="E95" s="6">
        <v>2</v>
      </c>
      <c r="F95" s="136"/>
      <c r="G95" s="147"/>
      <c r="H95" s="18">
        <v>32</v>
      </c>
      <c r="I95" s="20">
        <f t="shared" si="4"/>
        <v>64</v>
      </c>
      <c r="J95" s="61"/>
      <c r="K95" s="123">
        <f t="shared" si="5"/>
        <v>0</v>
      </c>
    </row>
    <row r="96" spans="1:11" ht="25.5">
      <c r="A96" s="104">
        <v>88</v>
      </c>
      <c r="B96" s="6" t="s">
        <v>29</v>
      </c>
      <c r="C96" s="21" t="s">
        <v>286</v>
      </c>
      <c r="D96" s="4" t="s">
        <v>0</v>
      </c>
      <c r="E96" s="6">
        <v>2</v>
      </c>
      <c r="F96" s="136"/>
      <c r="G96" s="147"/>
      <c r="H96" s="18">
        <v>32</v>
      </c>
      <c r="I96" s="20">
        <f t="shared" si="4"/>
        <v>64</v>
      </c>
      <c r="J96" s="61"/>
      <c r="K96" s="123">
        <f t="shared" si="5"/>
        <v>0</v>
      </c>
    </row>
    <row r="97" spans="1:11" ht="25.5">
      <c r="A97" s="103">
        <v>89</v>
      </c>
      <c r="B97" s="6" t="s">
        <v>29</v>
      </c>
      <c r="C97" s="21" t="s">
        <v>285</v>
      </c>
      <c r="D97" s="4" t="s">
        <v>0</v>
      </c>
      <c r="E97" s="6">
        <v>2</v>
      </c>
      <c r="F97" s="136"/>
      <c r="G97" s="147"/>
      <c r="H97" s="18">
        <v>32</v>
      </c>
      <c r="I97" s="20">
        <f t="shared" si="4"/>
        <v>64</v>
      </c>
      <c r="J97" s="61"/>
      <c r="K97" s="123">
        <f t="shared" si="5"/>
        <v>0</v>
      </c>
    </row>
    <row r="98" spans="1:11" ht="25.5">
      <c r="A98" s="104">
        <v>90</v>
      </c>
      <c r="B98" s="6" t="s">
        <v>29</v>
      </c>
      <c r="C98" s="21" t="s">
        <v>284</v>
      </c>
      <c r="D98" s="4" t="s">
        <v>0</v>
      </c>
      <c r="E98" s="6">
        <v>2</v>
      </c>
      <c r="F98" s="136"/>
      <c r="G98" s="147"/>
      <c r="H98" s="18">
        <v>32</v>
      </c>
      <c r="I98" s="20">
        <f t="shared" si="4"/>
        <v>64</v>
      </c>
      <c r="J98" s="61"/>
      <c r="K98" s="123">
        <f t="shared" si="5"/>
        <v>0</v>
      </c>
    </row>
    <row r="99" spans="1:11" s="17" customFormat="1" ht="15.75" thickBot="1">
      <c r="A99" s="108"/>
      <c r="B99" s="73" t="s">
        <v>36</v>
      </c>
      <c r="C99" s="91"/>
      <c r="D99" s="92"/>
      <c r="E99" s="93"/>
      <c r="F99" s="90"/>
      <c r="G99" s="148"/>
      <c r="H99" s="74"/>
      <c r="I99" s="74">
        <f>SUM(I87:I98)</f>
        <v>2128</v>
      </c>
      <c r="J99" s="74"/>
      <c r="K99" s="124">
        <f>SUM(K87:K98)</f>
        <v>0</v>
      </c>
    </row>
    <row r="100" spans="1:11" ht="39" customHeight="1" thickTop="1">
      <c r="A100" s="103">
        <v>91</v>
      </c>
      <c r="B100" s="6" t="s">
        <v>17</v>
      </c>
      <c r="C100" s="15" t="s">
        <v>289</v>
      </c>
      <c r="D100" s="6" t="s">
        <v>0</v>
      </c>
      <c r="E100" s="6">
        <v>21</v>
      </c>
      <c r="F100" s="135" t="s">
        <v>247</v>
      </c>
      <c r="G100" s="147"/>
      <c r="H100" s="18">
        <v>45</v>
      </c>
      <c r="I100" s="20">
        <f>E100*H100</f>
        <v>945</v>
      </c>
      <c r="J100" s="61"/>
      <c r="K100" s="123">
        <f aca="true" t="shared" si="6" ref="K100:K144">SUM(E100*J100)</f>
        <v>0</v>
      </c>
    </row>
    <row r="101" spans="1:11" ht="25.5">
      <c r="A101" s="104">
        <v>92</v>
      </c>
      <c r="B101" s="6" t="s">
        <v>27</v>
      </c>
      <c r="C101" s="15" t="s">
        <v>147</v>
      </c>
      <c r="D101" s="6" t="s">
        <v>0</v>
      </c>
      <c r="E101" s="6">
        <v>200</v>
      </c>
      <c r="F101" s="136"/>
      <c r="G101" s="147"/>
      <c r="H101" s="18">
        <v>0.5</v>
      </c>
      <c r="I101" s="20">
        <f>E101*H101</f>
        <v>100</v>
      </c>
      <c r="J101" s="61"/>
      <c r="K101" s="123">
        <f t="shared" si="6"/>
        <v>0</v>
      </c>
    </row>
    <row r="102" spans="1:11" ht="25.5">
      <c r="A102" s="103">
        <v>93</v>
      </c>
      <c r="B102" s="28" t="s">
        <v>149</v>
      </c>
      <c r="C102" s="27" t="s">
        <v>148</v>
      </c>
      <c r="D102" s="6" t="s">
        <v>0</v>
      </c>
      <c r="E102" s="6">
        <v>100</v>
      </c>
      <c r="F102" s="136"/>
      <c r="G102" s="147"/>
      <c r="H102" s="18">
        <v>7.4</v>
      </c>
      <c r="I102" s="20">
        <f>E102*H102</f>
        <v>740</v>
      </c>
      <c r="J102" s="61"/>
      <c r="K102" s="123">
        <f t="shared" si="6"/>
        <v>0</v>
      </c>
    </row>
    <row r="103" spans="1:11" ht="38.25">
      <c r="A103" s="104">
        <v>94</v>
      </c>
      <c r="B103" s="6" t="s">
        <v>13</v>
      </c>
      <c r="C103" s="110" t="s">
        <v>96</v>
      </c>
      <c r="D103" s="6" t="s">
        <v>4</v>
      </c>
      <c r="E103" s="6">
        <v>5</v>
      </c>
      <c r="F103" s="136"/>
      <c r="G103" s="147"/>
      <c r="H103" s="18">
        <v>53</v>
      </c>
      <c r="I103" s="20">
        <f>E103*H103</f>
        <v>265</v>
      </c>
      <c r="J103" s="61"/>
      <c r="K103" s="123">
        <f t="shared" si="6"/>
        <v>0</v>
      </c>
    </row>
    <row r="104" spans="1:11" ht="38.25">
      <c r="A104" s="103">
        <v>95</v>
      </c>
      <c r="B104" s="6" t="s">
        <v>14</v>
      </c>
      <c r="C104" s="15" t="s">
        <v>95</v>
      </c>
      <c r="D104" s="4" t="s">
        <v>6</v>
      </c>
      <c r="E104" s="6">
        <v>3</v>
      </c>
      <c r="F104" s="136"/>
      <c r="G104" s="147"/>
      <c r="H104" s="18">
        <v>450</v>
      </c>
      <c r="I104" s="20">
        <f>E104*H104</f>
        <v>1350</v>
      </c>
      <c r="J104" s="61"/>
      <c r="K104" s="123">
        <f t="shared" si="6"/>
        <v>0</v>
      </c>
    </row>
    <row r="105" spans="1:11" s="17" customFormat="1" ht="63.75">
      <c r="A105" s="104">
        <v>96</v>
      </c>
      <c r="B105" s="6" t="s">
        <v>12</v>
      </c>
      <c r="C105" s="110" t="s">
        <v>290</v>
      </c>
      <c r="D105" s="6" t="s">
        <v>4</v>
      </c>
      <c r="E105" s="6">
        <v>3</v>
      </c>
      <c r="F105" s="136"/>
      <c r="G105" s="147"/>
      <c r="H105" s="18">
        <v>99</v>
      </c>
      <c r="I105" s="20">
        <f aca="true" t="shared" si="7" ref="I105:I119">E105*H105</f>
        <v>297</v>
      </c>
      <c r="J105" s="61"/>
      <c r="K105" s="123">
        <f t="shared" si="6"/>
        <v>0</v>
      </c>
    </row>
    <row r="106" spans="1:11" s="17" customFormat="1" ht="25.5">
      <c r="A106" s="103">
        <v>97</v>
      </c>
      <c r="B106" s="6" t="s">
        <v>15</v>
      </c>
      <c r="C106" s="15" t="s">
        <v>97</v>
      </c>
      <c r="D106" s="6" t="s">
        <v>0</v>
      </c>
      <c r="E106" s="6">
        <v>2</v>
      </c>
      <c r="F106" s="136"/>
      <c r="G106" s="147"/>
      <c r="H106" s="18">
        <v>60</v>
      </c>
      <c r="I106" s="20">
        <f t="shared" si="7"/>
        <v>120</v>
      </c>
      <c r="J106" s="61"/>
      <c r="K106" s="123">
        <f t="shared" si="6"/>
        <v>0</v>
      </c>
    </row>
    <row r="107" spans="1:11" s="17" customFormat="1" ht="38.25">
      <c r="A107" s="104">
        <v>98</v>
      </c>
      <c r="B107" s="6" t="s">
        <v>9</v>
      </c>
      <c r="C107" s="15" t="s">
        <v>291</v>
      </c>
      <c r="D107" s="6" t="s">
        <v>0</v>
      </c>
      <c r="E107" s="6">
        <v>15</v>
      </c>
      <c r="F107" s="136"/>
      <c r="G107" s="147"/>
      <c r="H107" s="18">
        <v>10</v>
      </c>
      <c r="I107" s="20">
        <f t="shared" si="7"/>
        <v>150</v>
      </c>
      <c r="J107" s="61"/>
      <c r="K107" s="123">
        <f t="shared" si="6"/>
        <v>0</v>
      </c>
    </row>
    <row r="108" spans="1:11" s="17" customFormat="1" ht="38.25">
      <c r="A108" s="103">
        <v>99</v>
      </c>
      <c r="B108" s="6" t="s">
        <v>9</v>
      </c>
      <c r="C108" s="15" t="s">
        <v>292</v>
      </c>
      <c r="D108" s="6" t="s">
        <v>0</v>
      </c>
      <c r="E108" s="6">
        <v>15</v>
      </c>
      <c r="F108" s="136"/>
      <c r="G108" s="147"/>
      <c r="H108" s="18">
        <v>10</v>
      </c>
      <c r="I108" s="20">
        <f t="shared" si="7"/>
        <v>150</v>
      </c>
      <c r="J108" s="61"/>
      <c r="K108" s="123">
        <f t="shared" si="6"/>
        <v>0</v>
      </c>
    </row>
    <row r="109" spans="1:11" s="17" customFormat="1" ht="25.5">
      <c r="A109" s="104">
        <v>100</v>
      </c>
      <c r="B109" s="6" t="s">
        <v>17</v>
      </c>
      <c r="C109" s="111" t="s">
        <v>293</v>
      </c>
      <c r="D109" s="6" t="s">
        <v>4</v>
      </c>
      <c r="E109" s="6">
        <v>3</v>
      </c>
      <c r="F109" s="136"/>
      <c r="G109" s="147"/>
      <c r="H109" s="18">
        <v>31</v>
      </c>
      <c r="I109" s="20">
        <f t="shared" si="7"/>
        <v>93</v>
      </c>
      <c r="J109" s="61"/>
      <c r="K109" s="123">
        <f t="shared" si="6"/>
        <v>0</v>
      </c>
    </row>
    <row r="110" spans="1:11" s="17" customFormat="1" ht="25.5">
      <c r="A110" s="103">
        <v>101</v>
      </c>
      <c r="B110" s="6" t="s">
        <v>98</v>
      </c>
      <c r="C110" s="29" t="s">
        <v>100</v>
      </c>
      <c r="D110" s="6" t="s">
        <v>0</v>
      </c>
      <c r="E110" s="6">
        <v>30</v>
      </c>
      <c r="F110" s="136"/>
      <c r="G110" s="147"/>
      <c r="H110" s="18">
        <v>4</v>
      </c>
      <c r="I110" s="20">
        <f t="shared" si="7"/>
        <v>120</v>
      </c>
      <c r="J110" s="61"/>
      <c r="K110" s="123">
        <f t="shared" si="6"/>
        <v>0</v>
      </c>
    </row>
    <row r="111" spans="1:11" s="17" customFormat="1" ht="25.5">
      <c r="A111" s="104">
        <v>102</v>
      </c>
      <c r="B111" s="112" t="s">
        <v>98</v>
      </c>
      <c r="C111" s="29" t="s">
        <v>99</v>
      </c>
      <c r="D111" s="6" t="s">
        <v>0</v>
      </c>
      <c r="E111" s="6">
        <v>30</v>
      </c>
      <c r="F111" s="136"/>
      <c r="G111" s="147"/>
      <c r="H111" s="18">
        <v>6</v>
      </c>
      <c r="I111" s="20">
        <f t="shared" si="7"/>
        <v>180</v>
      </c>
      <c r="J111" s="61"/>
      <c r="K111" s="123">
        <f t="shared" si="6"/>
        <v>0</v>
      </c>
    </row>
    <row r="112" spans="1:11" s="17" customFormat="1" ht="25.5">
      <c r="A112" s="103">
        <v>103</v>
      </c>
      <c r="B112" s="6" t="s">
        <v>102</v>
      </c>
      <c r="C112" s="110" t="s">
        <v>103</v>
      </c>
      <c r="D112" s="6" t="s">
        <v>6</v>
      </c>
      <c r="E112" s="6">
        <v>5</v>
      </c>
      <c r="F112" s="136"/>
      <c r="G112" s="147"/>
      <c r="H112" s="18">
        <v>55</v>
      </c>
      <c r="I112" s="20">
        <f t="shared" si="7"/>
        <v>275</v>
      </c>
      <c r="J112" s="61"/>
      <c r="K112" s="123">
        <f t="shared" si="6"/>
        <v>0</v>
      </c>
    </row>
    <row r="113" spans="1:11" s="17" customFormat="1" ht="25.5">
      <c r="A113" s="104">
        <v>104</v>
      </c>
      <c r="B113" s="6" t="s">
        <v>104</v>
      </c>
      <c r="C113" s="27" t="s">
        <v>105</v>
      </c>
      <c r="D113" s="6" t="s">
        <v>6</v>
      </c>
      <c r="E113" s="6">
        <v>5</v>
      </c>
      <c r="F113" s="136"/>
      <c r="G113" s="147"/>
      <c r="H113" s="18">
        <v>13</v>
      </c>
      <c r="I113" s="20">
        <f t="shared" si="7"/>
        <v>65</v>
      </c>
      <c r="J113" s="61"/>
      <c r="K113" s="123">
        <f t="shared" si="6"/>
        <v>0</v>
      </c>
    </row>
    <row r="114" spans="1:11" s="17" customFormat="1" ht="51">
      <c r="A114" s="103">
        <v>105</v>
      </c>
      <c r="B114" s="6" t="s">
        <v>21</v>
      </c>
      <c r="C114" s="15" t="s">
        <v>106</v>
      </c>
      <c r="D114" s="6" t="s">
        <v>0</v>
      </c>
      <c r="E114" s="6">
        <v>4</v>
      </c>
      <c r="F114" s="136"/>
      <c r="G114" s="147"/>
      <c r="H114" s="18">
        <v>80</v>
      </c>
      <c r="I114" s="20">
        <f t="shared" si="7"/>
        <v>320</v>
      </c>
      <c r="J114" s="61"/>
      <c r="K114" s="123">
        <f t="shared" si="6"/>
        <v>0</v>
      </c>
    </row>
    <row r="115" spans="1:11" s="17" customFormat="1" ht="15">
      <c r="A115" s="104">
        <v>106</v>
      </c>
      <c r="B115" s="6" t="s">
        <v>107</v>
      </c>
      <c r="C115" s="15" t="s">
        <v>108</v>
      </c>
      <c r="D115" s="6" t="s">
        <v>0</v>
      </c>
      <c r="E115" s="6">
        <v>15</v>
      </c>
      <c r="F115" s="136"/>
      <c r="G115" s="147"/>
      <c r="H115" s="18">
        <v>4</v>
      </c>
      <c r="I115" s="20">
        <f t="shared" si="7"/>
        <v>60</v>
      </c>
      <c r="J115" s="61"/>
      <c r="K115" s="123">
        <f t="shared" si="6"/>
        <v>0</v>
      </c>
    </row>
    <row r="116" spans="1:11" s="17" customFormat="1" ht="15">
      <c r="A116" s="103">
        <v>107</v>
      </c>
      <c r="B116" s="6" t="s">
        <v>107</v>
      </c>
      <c r="C116" s="15" t="s">
        <v>109</v>
      </c>
      <c r="D116" s="6" t="s">
        <v>0</v>
      </c>
      <c r="E116" s="6">
        <v>15</v>
      </c>
      <c r="F116" s="136"/>
      <c r="G116" s="147"/>
      <c r="H116" s="18">
        <v>4</v>
      </c>
      <c r="I116" s="20">
        <f t="shared" si="7"/>
        <v>60</v>
      </c>
      <c r="J116" s="61"/>
      <c r="K116" s="123">
        <f t="shared" si="6"/>
        <v>0</v>
      </c>
    </row>
    <row r="117" spans="1:11" s="17" customFormat="1" ht="15">
      <c r="A117" s="104">
        <v>108</v>
      </c>
      <c r="B117" s="6" t="s">
        <v>110</v>
      </c>
      <c r="C117" s="111" t="s">
        <v>111</v>
      </c>
      <c r="D117" s="6" t="s">
        <v>0</v>
      </c>
      <c r="E117" s="6">
        <v>3</v>
      </c>
      <c r="F117" s="136"/>
      <c r="G117" s="147"/>
      <c r="H117" s="18">
        <v>20</v>
      </c>
      <c r="I117" s="20">
        <f t="shared" si="7"/>
        <v>60</v>
      </c>
      <c r="J117" s="61"/>
      <c r="K117" s="123">
        <f t="shared" si="6"/>
        <v>0</v>
      </c>
    </row>
    <row r="118" spans="1:11" s="17" customFormat="1" ht="38.25">
      <c r="A118" s="103">
        <v>109</v>
      </c>
      <c r="B118" s="6" t="s">
        <v>21</v>
      </c>
      <c r="C118" s="15" t="s">
        <v>118</v>
      </c>
      <c r="D118" s="6" t="s">
        <v>0</v>
      </c>
      <c r="E118" s="6">
        <v>5</v>
      </c>
      <c r="F118" s="136"/>
      <c r="G118" s="147"/>
      <c r="H118" s="18">
        <v>50</v>
      </c>
      <c r="I118" s="20">
        <f t="shared" si="7"/>
        <v>250</v>
      </c>
      <c r="J118" s="61"/>
      <c r="K118" s="123">
        <f t="shared" si="6"/>
        <v>0</v>
      </c>
    </row>
    <row r="119" spans="1:11" s="17" customFormat="1" ht="38.25">
      <c r="A119" s="104">
        <v>110</v>
      </c>
      <c r="B119" s="6" t="s">
        <v>21</v>
      </c>
      <c r="C119" s="15" t="s">
        <v>117</v>
      </c>
      <c r="D119" s="6" t="s">
        <v>0</v>
      </c>
      <c r="E119" s="6">
        <v>5</v>
      </c>
      <c r="F119" s="136"/>
      <c r="G119" s="147"/>
      <c r="H119" s="18">
        <v>50</v>
      </c>
      <c r="I119" s="20">
        <f t="shared" si="7"/>
        <v>250</v>
      </c>
      <c r="J119" s="61"/>
      <c r="K119" s="123">
        <f t="shared" si="6"/>
        <v>0</v>
      </c>
    </row>
    <row r="120" spans="1:11" ht="15">
      <c r="A120" s="103">
        <v>111</v>
      </c>
      <c r="B120" s="6" t="s">
        <v>119</v>
      </c>
      <c r="C120" s="15" t="s">
        <v>120</v>
      </c>
      <c r="D120" s="6" t="s">
        <v>0</v>
      </c>
      <c r="E120" s="6">
        <v>5</v>
      </c>
      <c r="F120" s="136"/>
      <c r="G120" s="147"/>
      <c r="H120" s="18">
        <v>16</v>
      </c>
      <c r="I120" s="20">
        <f aca="true" t="shared" si="8" ref="I120:I129">E120*H120</f>
        <v>80</v>
      </c>
      <c r="J120" s="61"/>
      <c r="K120" s="123">
        <f t="shared" si="6"/>
        <v>0</v>
      </c>
    </row>
    <row r="121" spans="1:11" ht="51">
      <c r="A121" s="104">
        <v>112</v>
      </c>
      <c r="B121" s="6" t="s">
        <v>12</v>
      </c>
      <c r="C121" s="15" t="s">
        <v>121</v>
      </c>
      <c r="D121" s="6" t="s">
        <v>0</v>
      </c>
      <c r="E121" s="6">
        <v>4</v>
      </c>
      <c r="F121" s="136"/>
      <c r="G121" s="147"/>
      <c r="H121" s="18">
        <v>20</v>
      </c>
      <c r="I121" s="20">
        <f t="shared" si="8"/>
        <v>80</v>
      </c>
      <c r="J121" s="61"/>
      <c r="K121" s="123">
        <f t="shared" si="6"/>
        <v>0</v>
      </c>
    </row>
    <row r="122" spans="1:11" ht="51">
      <c r="A122" s="103">
        <v>113</v>
      </c>
      <c r="B122" s="6" t="s">
        <v>12</v>
      </c>
      <c r="C122" s="15" t="s">
        <v>122</v>
      </c>
      <c r="D122" s="6" t="s">
        <v>0</v>
      </c>
      <c r="E122" s="6">
        <v>4</v>
      </c>
      <c r="F122" s="136"/>
      <c r="G122" s="147"/>
      <c r="H122" s="18">
        <v>20</v>
      </c>
      <c r="I122" s="20">
        <f t="shared" si="8"/>
        <v>80</v>
      </c>
      <c r="J122" s="61"/>
      <c r="K122" s="123">
        <f t="shared" si="6"/>
        <v>0</v>
      </c>
    </row>
    <row r="123" spans="1:11" ht="25.5">
      <c r="A123" s="104">
        <v>114</v>
      </c>
      <c r="B123" s="4" t="s">
        <v>123</v>
      </c>
      <c r="C123" s="113" t="s">
        <v>124</v>
      </c>
      <c r="D123" s="6" t="s">
        <v>6</v>
      </c>
      <c r="E123" s="6">
        <v>3</v>
      </c>
      <c r="F123" s="136"/>
      <c r="G123" s="147"/>
      <c r="H123" s="18">
        <v>20</v>
      </c>
      <c r="I123" s="20">
        <f t="shared" si="8"/>
        <v>60</v>
      </c>
      <c r="J123" s="61"/>
      <c r="K123" s="123">
        <f t="shared" si="6"/>
        <v>0</v>
      </c>
    </row>
    <row r="124" spans="1:11" ht="25.5">
      <c r="A124" s="103">
        <v>115</v>
      </c>
      <c r="B124" s="4" t="s">
        <v>123</v>
      </c>
      <c r="C124" s="34" t="s">
        <v>125</v>
      </c>
      <c r="D124" s="6" t="s">
        <v>6</v>
      </c>
      <c r="E124" s="6">
        <v>2</v>
      </c>
      <c r="F124" s="136"/>
      <c r="G124" s="147"/>
      <c r="H124" s="18">
        <v>25</v>
      </c>
      <c r="I124" s="20">
        <f t="shared" si="8"/>
        <v>50</v>
      </c>
      <c r="J124" s="61"/>
      <c r="K124" s="123">
        <f t="shared" si="6"/>
        <v>0</v>
      </c>
    </row>
    <row r="125" spans="1:11" ht="15">
      <c r="A125" s="104">
        <v>116</v>
      </c>
      <c r="B125" s="6" t="s">
        <v>126</v>
      </c>
      <c r="C125" s="15" t="s">
        <v>127</v>
      </c>
      <c r="D125" s="6" t="s">
        <v>0</v>
      </c>
      <c r="E125" s="6">
        <v>4</v>
      </c>
      <c r="F125" s="136"/>
      <c r="G125" s="147"/>
      <c r="H125" s="18">
        <v>0</v>
      </c>
      <c r="I125" s="20">
        <f t="shared" si="8"/>
        <v>0</v>
      </c>
      <c r="J125" s="61"/>
      <c r="K125" s="123">
        <f t="shared" si="6"/>
        <v>0</v>
      </c>
    </row>
    <row r="126" spans="1:11" ht="30.75" customHeight="1">
      <c r="A126" s="103">
        <v>117</v>
      </c>
      <c r="B126" s="6" t="s">
        <v>21</v>
      </c>
      <c r="C126" s="15" t="s">
        <v>112</v>
      </c>
      <c r="D126" s="6" t="s">
        <v>0</v>
      </c>
      <c r="E126" s="6">
        <v>10</v>
      </c>
      <c r="F126" s="136"/>
      <c r="G126" s="147"/>
      <c r="H126" s="18">
        <v>39</v>
      </c>
      <c r="I126" s="20">
        <f t="shared" si="8"/>
        <v>390</v>
      </c>
      <c r="J126" s="61"/>
      <c r="K126" s="123">
        <f t="shared" si="6"/>
        <v>0</v>
      </c>
    </row>
    <row r="127" spans="1:11" ht="25.5">
      <c r="A127" s="104">
        <v>118</v>
      </c>
      <c r="B127" s="6" t="s">
        <v>7</v>
      </c>
      <c r="C127" s="31" t="s">
        <v>128</v>
      </c>
      <c r="D127" s="6" t="s">
        <v>0</v>
      </c>
      <c r="E127" s="6">
        <v>1</v>
      </c>
      <c r="F127" s="136"/>
      <c r="G127" s="147"/>
      <c r="H127" s="18">
        <v>25</v>
      </c>
      <c r="I127" s="20">
        <f t="shared" si="8"/>
        <v>25</v>
      </c>
      <c r="J127" s="61"/>
      <c r="K127" s="123">
        <f t="shared" si="6"/>
        <v>0</v>
      </c>
    </row>
    <row r="128" spans="1:11" ht="56.25" customHeight="1">
      <c r="A128" s="103">
        <v>119</v>
      </c>
      <c r="B128" s="6" t="s">
        <v>7</v>
      </c>
      <c r="C128" s="114" t="s">
        <v>129</v>
      </c>
      <c r="D128" s="6" t="s">
        <v>0</v>
      </c>
      <c r="E128" s="6">
        <v>2</v>
      </c>
      <c r="F128" s="136"/>
      <c r="G128" s="147"/>
      <c r="H128" s="18">
        <v>65</v>
      </c>
      <c r="I128" s="20">
        <f t="shared" si="8"/>
        <v>130</v>
      </c>
      <c r="J128" s="61"/>
      <c r="K128" s="123">
        <f t="shared" si="6"/>
        <v>0</v>
      </c>
    </row>
    <row r="129" spans="1:11" s="17" customFormat="1" ht="25.5">
      <c r="A129" s="104">
        <v>120</v>
      </c>
      <c r="B129" s="6" t="s">
        <v>7</v>
      </c>
      <c r="C129" s="15" t="s">
        <v>130</v>
      </c>
      <c r="D129" s="6" t="s">
        <v>0</v>
      </c>
      <c r="E129" s="6">
        <v>3</v>
      </c>
      <c r="F129" s="136"/>
      <c r="G129" s="147"/>
      <c r="H129" s="18">
        <v>45</v>
      </c>
      <c r="I129" s="20">
        <f t="shared" si="8"/>
        <v>135</v>
      </c>
      <c r="J129" s="61"/>
      <c r="K129" s="123">
        <f t="shared" si="6"/>
        <v>0</v>
      </c>
    </row>
    <row r="130" spans="1:11" s="17" customFormat="1" ht="15">
      <c r="A130" s="103">
        <v>121</v>
      </c>
      <c r="B130" s="16" t="s">
        <v>7</v>
      </c>
      <c r="C130" s="15" t="s">
        <v>22</v>
      </c>
      <c r="D130" s="6" t="s">
        <v>0</v>
      </c>
      <c r="E130" s="6">
        <v>1</v>
      </c>
      <c r="F130" s="136"/>
      <c r="G130" s="147"/>
      <c r="H130" s="18">
        <v>18</v>
      </c>
      <c r="I130" s="20">
        <f aca="true" t="shared" si="9" ref="I130:I164">E130*H130</f>
        <v>18</v>
      </c>
      <c r="J130" s="61"/>
      <c r="K130" s="123">
        <f t="shared" si="6"/>
        <v>0</v>
      </c>
    </row>
    <row r="131" spans="1:11" s="17" customFormat="1" ht="15">
      <c r="A131" s="104">
        <v>122</v>
      </c>
      <c r="B131" s="14" t="s">
        <v>7</v>
      </c>
      <c r="C131" s="23" t="s">
        <v>23</v>
      </c>
      <c r="D131" s="6" t="s">
        <v>0</v>
      </c>
      <c r="E131" s="6">
        <v>1</v>
      </c>
      <c r="F131" s="136"/>
      <c r="G131" s="147"/>
      <c r="H131" s="18">
        <v>28</v>
      </c>
      <c r="I131" s="20">
        <f t="shared" si="9"/>
        <v>28</v>
      </c>
      <c r="J131" s="61"/>
      <c r="K131" s="123">
        <f t="shared" si="6"/>
        <v>0</v>
      </c>
    </row>
    <row r="132" spans="1:11" s="17" customFormat="1" ht="38.25">
      <c r="A132" s="103">
        <v>123</v>
      </c>
      <c r="B132" s="6" t="s">
        <v>131</v>
      </c>
      <c r="C132" s="15" t="s">
        <v>132</v>
      </c>
      <c r="D132" s="6" t="s">
        <v>0</v>
      </c>
      <c r="E132" s="6">
        <v>2</v>
      </c>
      <c r="F132" s="136"/>
      <c r="G132" s="147"/>
      <c r="H132" s="18">
        <v>65</v>
      </c>
      <c r="I132" s="20">
        <f t="shared" si="9"/>
        <v>130</v>
      </c>
      <c r="J132" s="61"/>
      <c r="K132" s="123">
        <f t="shared" si="6"/>
        <v>0</v>
      </c>
    </row>
    <row r="133" spans="1:11" s="17" customFormat="1" ht="15">
      <c r="A133" s="104">
        <v>124</v>
      </c>
      <c r="B133" s="6" t="s">
        <v>7</v>
      </c>
      <c r="C133" s="35" t="s">
        <v>133</v>
      </c>
      <c r="D133" s="6" t="s">
        <v>0</v>
      </c>
      <c r="E133" s="6">
        <v>2</v>
      </c>
      <c r="F133" s="136"/>
      <c r="G133" s="147"/>
      <c r="H133" s="18">
        <v>15</v>
      </c>
      <c r="I133" s="20">
        <f t="shared" si="9"/>
        <v>30</v>
      </c>
      <c r="J133" s="61"/>
      <c r="K133" s="123">
        <f t="shared" si="6"/>
        <v>0</v>
      </c>
    </row>
    <row r="134" spans="1:11" s="17" customFormat="1" ht="21.75" customHeight="1">
      <c r="A134" s="103">
        <v>125</v>
      </c>
      <c r="B134" s="6" t="s">
        <v>107</v>
      </c>
      <c r="C134" s="15" t="s">
        <v>134</v>
      </c>
      <c r="D134" s="6" t="s">
        <v>0</v>
      </c>
      <c r="E134" s="6">
        <v>40</v>
      </c>
      <c r="F134" s="136"/>
      <c r="G134" s="147"/>
      <c r="H134" s="18">
        <v>4</v>
      </c>
      <c r="I134" s="20">
        <f t="shared" si="9"/>
        <v>160</v>
      </c>
      <c r="J134" s="61"/>
      <c r="K134" s="123">
        <f t="shared" si="6"/>
        <v>0</v>
      </c>
    </row>
    <row r="135" spans="1:11" s="17" customFormat="1" ht="15">
      <c r="A135" s="104">
        <v>126</v>
      </c>
      <c r="B135" s="6" t="s">
        <v>82</v>
      </c>
      <c r="C135" s="15" t="s">
        <v>135</v>
      </c>
      <c r="D135" s="6" t="s">
        <v>0</v>
      </c>
      <c r="E135" s="6">
        <v>5</v>
      </c>
      <c r="F135" s="136"/>
      <c r="G135" s="147"/>
      <c r="H135" s="18">
        <v>8</v>
      </c>
      <c r="I135" s="20">
        <f t="shared" si="9"/>
        <v>40</v>
      </c>
      <c r="J135" s="61"/>
      <c r="K135" s="123">
        <f t="shared" si="6"/>
        <v>0</v>
      </c>
    </row>
    <row r="136" spans="1:11" s="17" customFormat="1" ht="15">
      <c r="A136" s="103">
        <v>127</v>
      </c>
      <c r="B136" s="6" t="s">
        <v>82</v>
      </c>
      <c r="C136" s="15" t="s">
        <v>136</v>
      </c>
      <c r="D136" s="6" t="s">
        <v>0</v>
      </c>
      <c r="E136" s="6">
        <v>5</v>
      </c>
      <c r="F136" s="136"/>
      <c r="G136" s="147"/>
      <c r="H136" s="18">
        <v>6</v>
      </c>
      <c r="I136" s="20">
        <f t="shared" si="9"/>
        <v>30</v>
      </c>
      <c r="J136" s="61"/>
      <c r="K136" s="123">
        <f t="shared" si="6"/>
        <v>0</v>
      </c>
    </row>
    <row r="137" spans="1:11" s="17" customFormat="1" ht="25.5">
      <c r="A137" s="104">
        <v>128</v>
      </c>
      <c r="B137" s="115" t="s">
        <v>137</v>
      </c>
      <c r="C137" s="15" t="s">
        <v>294</v>
      </c>
      <c r="D137" s="6" t="s">
        <v>0</v>
      </c>
      <c r="E137" s="6">
        <v>10</v>
      </c>
      <c r="F137" s="136"/>
      <c r="G137" s="147"/>
      <c r="H137" s="18">
        <v>100</v>
      </c>
      <c r="I137" s="20">
        <f t="shared" si="9"/>
        <v>1000</v>
      </c>
      <c r="J137" s="61"/>
      <c r="K137" s="123">
        <f t="shared" si="6"/>
        <v>0</v>
      </c>
    </row>
    <row r="138" spans="1:11" s="17" customFormat="1" ht="30" customHeight="1">
      <c r="A138" s="103">
        <v>129</v>
      </c>
      <c r="B138" s="6" t="s">
        <v>138</v>
      </c>
      <c r="C138" s="15" t="s">
        <v>295</v>
      </c>
      <c r="D138" s="6" t="s">
        <v>0</v>
      </c>
      <c r="E138" s="6">
        <v>1</v>
      </c>
      <c r="F138" s="136"/>
      <c r="G138" s="147"/>
      <c r="H138" s="18">
        <v>202</v>
      </c>
      <c r="I138" s="20">
        <f t="shared" si="9"/>
        <v>202</v>
      </c>
      <c r="J138" s="61"/>
      <c r="K138" s="123">
        <f t="shared" si="6"/>
        <v>0</v>
      </c>
    </row>
    <row r="139" spans="1:11" s="25" customFormat="1" ht="25.5">
      <c r="A139" s="104">
        <v>130</v>
      </c>
      <c r="B139" s="6" t="s">
        <v>58</v>
      </c>
      <c r="C139" s="15" t="s">
        <v>139</v>
      </c>
      <c r="D139" s="6" t="s">
        <v>6</v>
      </c>
      <c r="E139" s="36">
        <v>2</v>
      </c>
      <c r="F139" s="136"/>
      <c r="G139" s="150"/>
      <c r="H139" s="37">
        <v>173</v>
      </c>
      <c r="I139" s="38">
        <f t="shared" si="9"/>
        <v>346</v>
      </c>
      <c r="J139" s="63"/>
      <c r="K139" s="123">
        <f t="shared" si="6"/>
        <v>0</v>
      </c>
    </row>
    <row r="140" spans="1:11" s="25" customFormat="1" ht="30" customHeight="1">
      <c r="A140" s="103">
        <v>131</v>
      </c>
      <c r="B140" s="6" t="s">
        <v>58</v>
      </c>
      <c r="C140" s="15" t="s">
        <v>140</v>
      </c>
      <c r="D140" s="6" t="s">
        <v>6</v>
      </c>
      <c r="E140" s="36">
        <v>1</v>
      </c>
      <c r="F140" s="136"/>
      <c r="G140" s="150"/>
      <c r="H140" s="37">
        <v>107</v>
      </c>
      <c r="I140" s="38">
        <f t="shared" si="9"/>
        <v>107</v>
      </c>
      <c r="J140" s="63"/>
      <c r="K140" s="123">
        <f t="shared" si="6"/>
        <v>0</v>
      </c>
    </row>
    <row r="141" spans="1:11" s="25" customFormat="1" ht="30" customHeight="1">
      <c r="A141" s="104">
        <v>132</v>
      </c>
      <c r="B141" s="6" t="s">
        <v>58</v>
      </c>
      <c r="C141" s="116" t="s">
        <v>141</v>
      </c>
      <c r="D141" s="6" t="s">
        <v>6</v>
      </c>
      <c r="E141" s="36">
        <v>1</v>
      </c>
      <c r="F141" s="136"/>
      <c r="G141" s="150"/>
      <c r="H141" s="37">
        <v>95</v>
      </c>
      <c r="I141" s="38">
        <f t="shared" si="9"/>
        <v>95</v>
      </c>
      <c r="J141" s="63"/>
      <c r="K141" s="123">
        <f t="shared" si="6"/>
        <v>0</v>
      </c>
    </row>
    <row r="142" spans="1:11" s="25" customFormat="1" ht="30" customHeight="1">
      <c r="A142" s="103">
        <v>133</v>
      </c>
      <c r="B142" s="6" t="s">
        <v>58</v>
      </c>
      <c r="C142" s="15" t="s">
        <v>142</v>
      </c>
      <c r="D142" s="6" t="s">
        <v>6</v>
      </c>
      <c r="E142" s="36">
        <v>1</v>
      </c>
      <c r="F142" s="136"/>
      <c r="G142" s="150"/>
      <c r="H142" s="37">
        <v>95</v>
      </c>
      <c r="I142" s="38">
        <f t="shared" si="9"/>
        <v>95</v>
      </c>
      <c r="J142" s="63"/>
      <c r="K142" s="123">
        <f t="shared" si="6"/>
        <v>0</v>
      </c>
    </row>
    <row r="143" spans="1:11" s="25" customFormat="1" ht="25.5">
      <c r="A143" s="104">
        <v>134</v>
      </c>
      <c r="B143" s="6" t="s">
        <v>30</v>
      </c>
      <c r="C143" s="15" t="s">
        <v>296</v>
      </c>
      <c r="D143" s="6" t="s">
        <v>0</v>
      </c>
      <c r="E143" s="36">
        <v>1</v>
      </c>
      <c r="F143" s="136"/>
      <c r="G143" s="150"/>
      <c r="H143" s="37">
        <v>70</v>
      </c>
      <c r="I143" s="38">
        <f t="shared" si="9"/>
        <v>70</v>
      </c>
      <c r="J143" s="63"/>
      <c r="K143" s="123">
        <f t="shared" si="6"/>
        <v>0</v>
      </c>
    </row>
    <row r="144" spans="1:11" s="25" customFormat="1" ht="25.5">
      <c r="A144" s="103">
        <v>135</v>
      </c>
      <c r="B144" s="6" t="s">
        <v>30</v>
      </c>
      <c r="C144" s="15" t="s">
        <v>297</v>
      </c>
      <c r="D144" s="6" t="s">
        <v>0</v>
      </c>
      <c r="E144" s="36">
        <v>1</v>
      </c>
      <c r="F144" s="136"/>
      <c r="G144" s="150"/>
      <c r="H144" s="37">
        <v>75</v>
      </c>
      <c r="I144" s="38">
        <f t="shared" si="9"/>
        <v>75</v>
      </c>
      <c r="J144" s="63"/>
      <c r="K144" s="123">
        <f t="shared" si="6"/>
        <v>0</v>
      </c>
    </row>
    <row r="145" spans="1:11" s="17" customFormat="1" ht="15.75" thickBot="1">
      <c r="A145" s="105"/>
      <c r="B145" s="73" t="s">
        <v>36</v>
      </c>
      <c r="C145" s="76"/>
      <c r="D145" s="76"/>
      <c r="E145" s="77"/>
      <c r="F145" s="90"/>
      <c r="G145" s="148"/>
      <c r="H145" s="78"/>
      <c r="I145" s="74">
        <f>SUM(I100:I144)</f>
        <v>9306</v>
      </c>
      <c r="J145" s="74"/>
      <c r="K145" s="124">
        <f>SUM(K100:K144)</f>
        <v>0</v>
      </c>
    </row>
    <row r="146" spans="1:11" s="17" customFormat="1" ht="39" customHeight="1" thickTop="1">
      <c r="A146" s="104">
        <v>136</v>
      </c>
      <c r="B146" s="6" t="s">
        <v>14</v>
      </c>
      <c r="C146" s="15" t="s">
        <v>144</v>
      </c>
      <c r="D146" s="6" t="s">
        <v>6</v>
      </c>
      <c r="E146" s="6">
        <v>6</v>
      </c>
      <c r="F146" s="135" t="s">
        <v>248</v>
      </c>
      <c r="G146" s="147"/>
      <c r="H146" s="18">
        <v>364</v>
      </c>
      <c r="I146" s="20">
        <f t="shared" si="9"/>
        <v>2184</v>
      </c>
      <c r="J146" s="61"/>
      <c r="K146" s="123">
        <f>SUM(E146*J146)</f>
        <v>0</v>
      </c>
    </row>
    <row r="147" spans="1:11" s="17" customFormat="1" ht="51">
      <c r="A147" s="104">
        <v>137</v>
      </c>
      <c r="B147" s="6" t="s">
        <v>20</v>
      </c>
      <c r="C147" s="15" t="s">
        <v>143</v>
      </c>
      <c r="D147" s="4" t="s">
        <v>18</v>
      </c>
      <c r="E147" s="6">
        <v>40</v>
      </c>
      <c r="F147" s="136"/>
      <c r="G147" s="147"/>
      <c r="H147" s="18">
        <v>55</v>
      </c>
      <c r="I147" s="20">
        <f t="shared" si="9"/>
        <v>2200</v>
      </c>
      <c r="J147" s="61"/>
      <c r="K147" s="123">
        <f>SUM(E147*J147)</f>
        <v>0</v>
      </c>
    </row>
    <row r="148" spans="1:11" s="25" customFormat="1" ht="15.75" thickBot="1">
      <c r="A148" s="117"/>
      <c r="B148" s="19" t="s">
        <v>36</v>
      </c>
      <c r="C148" s="76"/>
      <c r="D148" s="76"/>
      <c r="E148" s="77"/>
      <c r="F148" s="90"/>
      <c r="G148" s="148"/>
      <c r="H148" s="78"/>
      <c r="I148" s="74">
        <f>SUM(I146:I147)</f>
        <v>4384</v>
      </c>
      <c r="J148" s="74"/>
      <c r="K148" s="124">
        <f>SUM(K146:K147)</f>
        <v>0</v>
      </c>
    </row>
    <row r="149" spans="1:11" s="17" customFormat="1" ht="26.25" thickTop="1">
      <c r="A149" s="104">
        <v>138</v>
      </c>
      <c r="B149" s="6" t="s">
        <v>40</v>
      </c>
      <c r="C149" s="15" t="s">
        <v>93</v>
      </c>
      <c r="D149" s="6" t="s">
        <v>0</v>
      </c>
      <c r="E149" s="6">
        <v>500</v>
      </c>
      <c r="F149" s="135" t="s">
        <v>249</v>
      </c>
      <c r="G149" s="147"/>
      <c r="H149" s="18">
        <v>0.63</v>
      </c>
      <c r="I149" s="20">
        <f t="shared" si="9"/>
        <v>315</v>
      </c>
      <c r="J149" s="61"/>
      <c r="K149" s="123">
        <f aca="true" t="shared" si="10" ref="K149:K165">SUM(E149*J149)</f>
        <v>0</v>
      </c>
    </row>
    <row r="150" spans="1:11" s="17" customFormat="1" ht="25.5">
      <c r="A150" s="104">
        <v>139</v>
      </c>
      <c r="B150" s="6" t="s">
        <v>40</v>
      </c>
      <c r="C150" s="15" t="s">
        <v>41</v>
      </c>
      <c r="D150" s="6" t="s">
        <v>0</v>
      </c>
      <c r="E150" s="6">
        <v>100</v>
      </c>
      <c r="F150" s="137"/>
      <c r="G150" s="147"/>
      <c r="H150" s="18">
        <v>3</v>
      </c>
      <c r="I150" s="20">
        <f t="shared" si="9"/>
        <v>300</v>
      </c>
      <c r="J150" s="61"/>
      <c r="K150" s="123">
        <f t="shared" si="10"/>
        <v>0</v>
      </c>
    </row>
    <row r="151" spans="1:11" s="17" customFormat="1" ht="15">
      <c r="A151" s="104">
        <v>140</v>
      </c>
      <c r="B151" s="6" t="s">
        <v>8</v>
      </c>
      <c r="C151" s="15" t="s">
        <v>75</v>
      </c>
      <c r="D151" s="4" t="s">
        <v>0</v>
      </c>
      <c r="E151" s="6">
        <v>10</v>
      </c>
      <c r="F151" s="137"/>
      <c r="G151" s="147"/>
      <c r="H151" s="18">
        <v>6</v>
      </c>
      <c r="I151" s="20">
        <f t="shared" si="9"/>
        <v>60</v>
      </c>
      <c r="J151" s="61"/>
      <c r="K151" s="123">
        <f t="shared" si="10"/>
        <v>0</v>
      </c>
    </row>
    <row r="152" spans="1:11" s="17" customFormat="1" ht="51">
      <c r="A152" s="104">
        <v>141</v>
      </c>
      <c r="B152" s="4" t="s">
        <v>131</v>
      </c>
      <c r="C152" s="9" t="s">
        <v>298</v>
      </c>
      <c r="D152" s="6" t="s">
        <v>0</v>
      </c>
      <c r="E152" s="6">
        <v>1</v>
      </c>
      <c r="F152" s="137"/>
      <c r="G152" s="147"/>
      <c r="H152" s="18">
        <v>285</v>
      </c>
      <c r="I152" s="20">
        <f t="shared" si="9"/>
        <v>285</v>
      </c>
      <c r="J152" s="61"/>
      <c r="K152" s="123">
        <f t="shared" si="10"/>
        <v>0</v>
      </c>
    </row>
    <row r="153" spans="1:11" s="17" customFormat="1" ht="25.5">
      <c r="A153" s="104">
        <v>142</v>
      </c>
      <c r="B153" s="4" t="s">
        <v>25</v>
      </c>
      <c r="C153" s="9" t="s">
        <v>47</v>
      </c>
      <c r="D153" s="6" t="s">
        <v>0</v>
      </c>
      <c r="E153" s="6">
        <v>6</v>
      </c>
      <c r="F153" s="137"/>
      <c r="G153" s="147"/>
      <c r="H153" s="18">
        <v>14.5</v>
      </c>
      <c r="I153" s="20">
        <f t="shared" si="9"/>
        <v>87</v>
      </c>
      <c r="J153" s="61"/>
      <c r="K153" s="123">
        <f t="shared" si="10"/>
        <v>0</v>
      </c>
    </row>
    <row r="154" spans="1:11" s="17" customFormat="1" ht="38.25">
      <c r="A154" s="104">
        <v>143</v>
      </c>
      <c r="B154" s="6" t="s">
        <v>145</v>
      </c>
      <c r="C154" s="15" t="s">
        <v>146</v>
      </c>
      <c r="D154" s="6" t="s">
        <v>6</v>
      </c>
      <c r="E154" s="6">
        <v>1</v>
      </c>
      <c r="F154" s="137"/>
      <c r="G154" s="147"/>
      <c r="H154" s="18">
        <v>65</v>
      </c>
      <c r="I154" s="20">
        <f t="shared" si="9"/>
        <v>65</v>
      </c>
      <c r="J154" s="61"/>
      <c r="K154" s="123">
        <f t="shared" si="10"/>
        <v>0</v>
      </c>
    </row>
    <row r="155" spans="1:11" s="17" customFormat="1" ht="25.5">
      <c r="A155" s="104">
        <v>144</v>
      </c>
      <c r="B155" s="6" t="s">
        <v>27</v>
      </c>
      <c r="C155" s="15" t="s">
        <v>156</v>
      </c>
      <c r="D155" s="6" t="s">
        <v>0</v>
      </c>
      <c r="E155" s="6">
        <v>100</v>
      </c>
      <c r="F155" s="137"/>
      <c r="G155" s="147"/>
      <c r="H155" s="18">
        <v>0.54</v>
      </c>
      <c r="I155" s="20">
        <f t="shared" si="9"/>
        <v>54</v>
      </c>
      <c r="J155" s="61"/>
      <c r="K155" s="123">
        <f t="shared" si="10"/>
        <v>0</v>
      </c>
    </row>
    <row r="156" spans="1:11" s="17" customFormat="1" ht="25.5">
      <c r="A156" s="104">
        <v>145</v>
      </c>
      <c r="B156" s="6" t="s">
        <v>27</v>
      </c>
      <c r="C156" s="15" t="s">
        <v>147</v>
      </c>
      <c r="D156" s="6" t="s">
        <v>0</v>
      </c>
      <c r="E156" s="6">
        <v>100</v>
      </c>
      <c r="F156" s="137"/>
      <c r="G156" s="147"/>
      <c r="H156" s="18">
        <v>0.5</v>
      </c>
      <c r="I156" s="20">
        <f aca="true" t="shared" si="11" ref="I156:I163">E156*H156</f>
        <v>50</v>
      </c>
      <c r="J156" s="61"/>
      <c r="K156" s="123">
        <f t="shared" si="10"/>
        <v>0</v>
      </c>
    </row>
    <row r="157" spans="1:11" s="17" customFormat="1" ht="25.5">
      <c r="A157" s="104">
        <v>146</v>
      </c>
      <c r="B157" s="6" t="s">
        <v>145</v>
      </c>
      <c r="C157" s="15" t="s">
        <v>151</v>
      </c>
      <c r="D157" s="6" t="s">
        <v>0</v>
      </c>
      <c r="E157" s="6">
        <v>100</v>
      </c>
      <c r="F157" s="137"/>
      <c r="G157" s="147"/>
      <c r="H157" s="18">
        <v>0.56</v>
      </c>
      <c r="I157" s="20">
        <f t="shared" si="11"/>
        <v>56.00000000000001</v>
      </c>
      <c r="J157" s="61"/>
      <c r="K157" s="123">
        <f t="shared" si="10"/>
        <v>0</v>
      </c>
    </row>
    <row r="158" spans="1:11" s="17" customFormat="1" ht="38.25">
      <c r="A158" s="104">
        <v>147</v>
      </c>
      <c r="B158" s="6" t="s">
        <v>14</v>
      </c>
      <c r="C158" s="15" t="s">
        <v>144</v>
      </c>
      <c r="D158" s="6" t="s">
        <v>6</v>
      </c>
      <c r="E158" s="6">
        <v>5</v>
      </c>
      <c r="F158" s="137"/>
      <c r="G158" s="147"/>
      <c r="H158" s="18">
        <v>364</v>
      </c>
      <c r="I158" s="20">
        <f t="shared" si="11"/>
        <v>1820</v>
      </c>
      <c r="J158" s="61"/>
      <c r="K158" s="123">
        <f t="shared" si="10"/>
        <v>0</v>
      </c>
    </row>
    <row r="159" spans="1:11" s="17" customFormat="1" ht="15">
      <c r="A159" s="104">
        <v>148</v>
      </c>
      <c r="B159" s="6" t="s">
        <v>32</v>
      </c>
      <c r="C159" s="15" t="s">
        <v>48</v>
      </c>
      <c r="D159" s="6" t="s">
        <v>0</v>
      </c>
      <c r="E159" s="6">
        <v>20</v>
      </c>
      <c r="F159" s="137"/>
      <c r="G159" s="147"/>
      <c r="H159" s="18">
        <v>34</v>
      </c>
      <c r="I159" s="20">
        <f t="shared" si="11"/>
        <v>680</v>
      </c>
      <c r="J159" s="61"/>
      <c r="K159" s="123">
        <f t="shared" si="10"/>
        <v>0</v>
      </c>
    </row>
    <row r="160" spans="1:11" s="17" customFormat="1" ht="15">
      <c r="A160" s="104">
        <v>149</v>
      </c>
      <c r="B160" s="6" t="s">
        <v>32</v>
      </c>
      <c r="C160" s="15" t="s">
        <v>50</v>
      </c>
      <c r="D160" s="6" t="s">
        <v>0</v>
      </c>
      <c r="E160" s="6">
        <v>20</v>
      </c>
      <c r="F160" s="137"/>
      <c r="G160" s="147"/>
      <c r="H160" s="18">
        <v>19</v>
      </c>
      <c r="I160" s="20">
        <f t="shared" si="11"/>
        <v>380</v>
      </c>
      <c r="J160" s="61"/>
      <c r="K160" s="123">
        <f t="shared" si="10"/>
        <v>0</v>
      </c>
    </row>
    <row r="161" spans="1:11" s="17" customFormat="1" ht="15">
      <c r="A161" s="104">
        <v>150</v>
      </c>
      <c r="B161" s="6" t="s">
        <v>119</v>
      </c>
      <c r="C161" s="15" t="s">
        <v>158</v>
      </c>
      <c r="D161" s="6" t="s">
        <v>0</v>
      </c>
      <c r="E161" s="6">
        <v>20</v>
      </c>
      <c r="F161" s="137"/>
      <c r="G161" s="147"/>
      <c r="H161" s="18">
        <v>16</v>
      </c>
      <c r="I161" s="20">
        <f t="shared" si="11"/>
        <v>320</v>
      </c>
      <c r="J161" s="61"/>
      <c r="K161" s="123">
        <f t="shared" si="10"/>
        <v>0</v>
      </c>
    </row>
    <row r="162" spans="1:11" s="17" customFormat="1" ht="15">
      <c r="A162" s="104">
        <v>151</v>
      </c>
      <c r="B162" s="6" t="s">
        <v>119</v>
      </c>
      <c r="C162" s="15" t="s">
        <v>157</v>
      </c>
      <c r="D162" s="6" t="s">
        <v>0</v>
      </c>
      <c r="E162" s="6">
        <v>20</v>
      </c>
      <c r="F162" s="137"/>
      <c r="G162" s="147"/>
      <c r="H162" s="18">
        <v>16</v>
      </c>
      <c r="I162" s="20">
        <f t="shared" si="11"/>
        <v>320</v>
      </c>
      <c r="J162" s="61"/>
      <c r="K162" s="123">
        <f t="shared" si="10"/>
        <v>0</v>
      </c>
    </row>
    <row r="163" spans="1:11" s="17" customFormat="1" ht="51">
      <c r="A163" s="104">
        <v>152</v>
      </c>
      <c r="B163" s="6" t="s">
        <v>21</v>
      </c>
      <c r="C163" s="15" t="s">
        <v>159</v>
      </c>
      <c r="D163" s="6" t="s">
        <v>0</v>
      </c>
      <c r="E163" s="6">
        <v>5</v>
      </c>
      <c r="F163" s="137"/>
      <c r="G163" s="147"/>
      <c r="H163" s="18">
        <v>58</v>
      </c>
      <c r="I163" s="20">
        <f t="shared" si="11"/>
        <v>290</v>
      </c>
      <c r="J163" s="61"/>
      <c r="K163" s="123">
        <f t="shared" si="10"/>
        <v>0</v>
      </c>
    </row>
    <row r="164" spans="1:11" s="17" customFormat="1" ht="51">
      <c r="A164" s="104">
        <v>153</v>
      </c>
      <c r="B164" s="6" t="s">
        <v>21</v>
      </c>
      <c r="C164" s="15" t="s">
        <v>160</v>
      </c>
      <c r="D164" s="6" t="s">
        <v>0</v>
      </c>
      <c r="E164" s="6">
        <v>5</v>
      </c>
      <c r="F164" s="137"/>
      <c r="G164" s="147"/>
      <c r="H164" s="18">
        <v>58</v>
      </c>
      <c r="I164" s="20">
        <f t="shared" si="9"/>
        <v>290</v>
      </c>
      <c r="J164" s="61"/>
      <c r="K164" s="123">
        <f t="shared" si="10"/>
        <v>0</v>
      </c>
    </row>
    <row r="165" spans="1:11" s="17" customFormat="1" ht="51">
      <c r="A165" s="104">
        <v>154</v>
      </c>
      <c r="B165" s="6" t="s">
        <v>21</v>
      </c>
      <c r="C165" s="15" t="s">
        <v>161</v>
      </c>
      <c r="D165" s="6" t="s">
        <v>0</v>
      </c>
      <c r="E165" s="6">
        <v>5</v>
      </c>
      <c r="F165" s="145"/>
      <c r="G165" s="147"/>
      <c r="H165" s="18">
        <v>58</v>
      </c>
      <c r="I165" s="20">
        <f aca="true" t="shared" si="12" ref="I165:I183">E165*H165</f>
        <v>290</v>
      </c>
      <c r="J165" s="61"/>
      <c r="K165" s="123">
        <f t="shared" si="10"/>
        <v>0</v>
      </c>
    </row>
    <row r="166" spans="1:12" s="25" customFormat="1" ht="15.75" thickBot="1">
      <c r="A166" s="105"/>
      <c r="B166" s="73" t="s">
        <v>36</v>
      </c>
      <c r="C166" s="76"/>
      <c r="D166" s="76"/>
      <c r="E166" s="77"/>
      <c r="F166" s="94"/>
      <c r="G166" s="148"/>
      <c r="H166" s="78"/>
      <c r="I166" s="74">
        <f>SUM(I149:I165)</f>
        <v>5662</v>
      </c>
      <c r="J166" s="74"/>
      <c r="K166" s="124">
        <f>SUM(K149:K165)</f>
        <v>0</v>
      </c>
      <c r="L166" s="80"/>
    </row>
    <row r="167" spans="1:11" s="17" customFormat="1" ht="26.25" customHeight="1" thickTop="1">
      <c r="A167" s="104">
        <v>155</v>
      </c>
      <c r="B167" s="6" t="s">
        <v>145</v>
      </c>
      <c r="C167" s="15" t="s">
        <v>166</v>
      </c>
      <c r="D167" s="6" t="s">
        <v>6</v>
      </c>
      <c r="E167" s="6">
        <v>10</v>
      </c>
      <c r="F167" s="135" t="s">
        <v>250</v>
      </c>
      <c r="G167" s="147"/>
      <c r="H167" s="18">
        <v>100</v>
      </c>
      <c r="I167" s="20">
        <f t="shared" si="12"/>
        <v>1000</v>
      </c>
      <c r="J167" s="61"/>
      <c r="K167" s="123">
        <f aca="true" t="shared" si="13" ref="K167:K174">SUM(E167*J167)</f>
        <v>0</v>
      </c>
    </row>
    <row r="168" spans="1:11" s="17" customFormat="1" ht="51">
      <c r="A168" s="104">
        <v>156</v>
      </c>
      <c r="B168" s="6" t="s">
        <v>21</v>
      </c>
      <c r="C168" s="15" t="s">
        <v>90</v>
      </c>
      <c r="D168" s="6" t="s">
        <v>0</v>
      </c>
      <c r="E168" s="6">
        <v>5</v>
      </c>
      <c r="F168" s="136"/>
      <c r="G168" s="147"/>
      <c r="H168" s="18">
        <v>57</v>
      </c>
      <c r="I168" s="20">
        <f t="shared" si="12"/>
        <v>285</v>
      </c>
      <c r="J168" s="61"/>
      <c r="K168" s="123">
        <f t="shared" si="13"/>
        <v>0</v>
      </c>
    </row>
    <row r="169" spans="1:11" s="17" customFormat="1" ht="38.25">
      <c r="A169" s="104">
        <v>157</v>
      </c>
      <c r="B169" s="6" t="s">
        <v>17</v>
      </c>
      <c r="C169" s="15" t="s">
        <v>299</v>
      </c>
      <c r="D169" s="6" t="s">
        <v>0</v>
      </c>
      <c r="E169" s="6">
        <v>5</v>
      </c>
      <c r="F169" s="136"/>
      <c r="G169" s="147"/>
      <c r="H169" s="18">
        <v>45</v>
      </c>
      <c r="I169" s="20">
        <f t="shared" si="12"/>
        <v>225</v>
      </c>
      <c r="J169" s="61"/>
      <c r="K169" s="123">
        <f t="shared" si="13"/>
        <v>0</v>
      </c>
    </row>
    <row r="170" spans="1:11" s="17" customFormat="1" ht="15">
      <c r="A170" s="104">
        <v>158</v>
      </c>
      <c r="B170" s="4" t="s">
        <v>31</v>
      </c>
      <c r="C170" s="9" t="s">
        <v>45</v>
      </c>
      <c r="D170" s="4" t="s">
        <v>6</v>
      </c>
      <c r="E170" s="6">
        <v>3</v>
      </c>
      <c r="F170" s="136"/>
      <c r="G170" s="147"/>
      <c r="H170" s="18">
        <v>58</v>
      </c>
      <c r="I170" s="20">
        <f t="shared" si="12"/>
        <v>174</v>
      </c>
      <c r="J170" s="61"/>
      <c r="K170" s="123">
        <f t="shared" si="13"/>
        <v>0</v>
      </c>
    </row>
    <row r="171" spans="1:11" s="17" customFormat="1" ht="15">
      <c r="A171" s="104">
        <v>159</v>
      </c>
      <c r="B171" s="4" t="s">
        <v>31</v>
      </c>
      <c r="C171" s="9" t="s">
        <v>167</v>
      </c>
      <c r="D171" s="4" t="s">
        <v>6</v>
      </c>
      <c r="E171" s="6">
        <v>3</v>
      </c>
      <c r="F171" s="136"/>
      <c r="G171" s="147"/>
      <c r="H171" s="18">
        <v>58</v>
      </c>
      <c r="I171" s="20">
        <f t="shared" si="12"/>
        <v>174</v>
      </c>
      <c r="J171" s="61"/>
      <c r="K171" s="123">
        <f t="shared" si="13"/>
        <v>0</v>
      </c>
    </row>
    <row r="172" spans="1:11" s="17" customFormat="1" ht="15">
      <c r="A172" s="104">
        <v>160</v>
      </c>
      <c r="B172" s="4" t="s">
        <v>31</v>
      </c>
      <c r="C172" s="9" t="s">
        <v>168</v>
      </c>
      <c r="D172" s="4" t="s">
        <v>6</v>
      </c>
      <c r="E172" s="6">
        <v>3</v>
      </c>
      <c r="F172" s="136"/>
      <c r="G172" s="147"/>
      <c r="H172" s="18">
        <v>58</v>
      </c>
      <c r="I172" s="20">
        <f t="shared" si="12"/>
        <v>174</v>
      </c>
      <c r="J172" s="61"/>
      <c r="K172" s="123">
        <f t="shared" si="13"/>
        <v>0</v>
      </c>
    </row>
    <row r="173" spans="1:11" s="17" customFormat="1" ht="38.25">
      <c r="A173" s="104">
        <v>161</v>
      </c>
      <c r="B173" s="6" t="s">
        <v>14</v>
      </c>
      <c r="C173" s="15" t="s">
        <v>95</v>
      </c>
      <c r="D173" s="4" t="s">
        <v>6</v>
      </c>
      <c r="E173" s="6">
        <v>6</v>
      </c>
      <c r="F173" s="136"/>
      <c r="G173" s="147"/>
      <c r="H173" s="18">
        <v>450</v>
      </c>
      <c r="I173" s="20">
        <f t="shared" si="12"/>
        <v>2700</v>
      </c>
      <c r="J173" s="61"/>
      <c r="K173" s="123">
        <f t="shared" si="13"/>
        <v>0</v>
      </c>
    </row>
    <row r="174" spans="1:11" s="17" customFormat="1" ht="15">
      <c r="A174" s="104">
        <v>162</v>
      </c>
      <c r="B174" s="6" t="s">
        <v>169</v>
      </c>
      <c r="C174" s="15" t="s">
        <v>170</v>
      </c>
      <c r="D174" s="6" t="s">
        <v>0</v>
      </c>
      <c r="E174" s="6">
        <v>1</v>
      </c>
      <c r="F174" s="136"/>
      <c r="G174" s="147"/>
      <c r="H174" s="18">
        <v>30</v>
      </c>
      <c r="I174" s="20">
        <f t="shared" si="12"/>
        <v>30</v>
      </c>
      <c r="J174" s="61"/>
      <c r="K174" s="123">
        <f t="shared" si="13"/>
        <v>0</v>
      </c>
    </row>
    <row r="175" spans="1:11" s="39" customFormat="1" ht="15.75" thickBot="1">
      <c r="A175" s="105"/>
      <c r="B175" s="73" t="s">
        <v>36</v>
      </c>
      <c r="C175" s="76"/>
      <c r="D175" s="76"/>
      <c r="E175" s="77"/>
      <c r="F175" s="94"/>
      <c r="G175" s="148"/>
      <c r="H175" s="78"/>
      <c r="I175" s="74">
        <f>SUM(I167:I174)</f>
        <v>4762</v>
      </c>
      <c r="J175" s="74"/>
      <c r="K175" s="124">
        <f>SUM(K167:K174)</f>
        <v>0</v>
      </c>
    </row>
    <row r="176" spans="1:11" s="17" customFormat="1" ht="44.25" customHeight="1" thickTop="1">
      <c r="A176" s="104">
        <v>163</v>
      </c>
      <c r="B176" s="22" t="s">
        <v>11</v>
      </c>
      <c r="C176" s="40" t="s">
        <v>171</v>
      </c>
      <c r="D176" s="22" t="s">
        <v>0</v>
      </c>
      <c r="E176" s="24">
        <v>2</v>
      </c>
      <c r="F176" s="84" t="s">
        <v>251</v>
      </c>
      <c r="G176" s="147"/>
      <c r="H176" s="18">
        <v>990</v>
      </c>
      <c r="I176" s="20">
        <f t="shared" si="12"/>
        <v>1980</v>
      </c>
      <c r="J176" s="61"/>
      <c r="K176" s="123">
        <f>SUM(E176*J176)</f>
        <v>0</v>
      </c>
    </row>
    <row r="177" spans="1:11" s="39" customFormat="1" ht="15.75" thickBot="1">
      <c r="A177" s="105"/>
      <c r="B177" s="73" t="s">
        <v>36</v>
      </c>
      <c r="C177" s="76"/>
      <c r="D177" s="76"/>
      <c r="E177" s="77"/>
      <c r="F177" s="94"/>
      <c r="G177" s="148"/>
      <c r="H177" s="78"/>
      <c r="I177" s="74">
        <f>SUM(I176)</f>
        <v>1980</v>
      </c>
      <c r="J177" s="74"/>
      <c r="K177" s="124">
        <f>SUM(K176)</f>
        <v>0</v>
      </c>
    </row>
    <row r="178" spans="1:11" s="17" customFormat="1" ht="26.25" customHeight="1" thickTop="1">
      <c r="A178" s="104">
        <v>164</v>
      </c>
      <c r="B178" s="6" t="s">
        <v>172</v>
      </c>
      <c r="C178" s="15" t="s">
        <v>300</v>
      </c>
      <c r="D178" s="6" t="s">
        <v>0</v>
      </c>
      <c r="E178" s="6">
        <v>2</v>
      </c>
      <c r="F178" s="135" t="s">
        <v>252</v>
      </c>
      <c r="G178" s="147"/>
      <c r="H178" s="18">
        <v>65</v>
      </c>
      <c r="I178" s="20">
        <f t="shared" si="12"/>
        <v>130</v>
      </c>
      <c r="J178" s="61"/>
      <c r="K178" s="123">
        <f aca="true" t="shared" si="14" ref="K178:K183">SUM(E178*J178)</f>
        <v>0</v>
      </c>
    </row>
    <row r="179" spans="1:11" s="17" customFormat="1" ht="25.5">
      <c r="A179" s="104">
        <v>165</v>
      </c>
      <c r="B179" s="6" t="s">
        <v>172</v>
      </c>
      <c r="C179" s="15" t="s">
        <v>301</v>
      </c>
      <c r="D179" s="6" t="s">
        <v>0</v>
      </c>
      <c r="E179" s="6">
        <v>2</v>
      </c>
      <c r="F179" s="136"/>
      <c r="G179" s="147"/>
      <c r="H179" s="18">
        <v>49</v>
      </c>
      <c r="I179" s="20">
        <f t="shared" si="12"/>
        <v>98</v>
      </c>
      <c r="J179" s="61"/>
      <c r="K179" s="123">
        <f t="shared" si="14"/>
        <v>0</v>
      </c>
    </row>
    <row r="180" spans="1:11" s="17" customFormat="1" ht="25.5">
      <c r="A180" s="104">
        <v>166</v>
      </c>
      <c r="B180" s="6" t="s">
        <v>172</v>
      </c>
      <c r="C180" s="15" t="s">
        <v>302</v>
      </c>
      <c r="D180" s="6" t="s">
        <v>0</v>
      </c>
      <c r="E180" s="6">
        <v>1</v>
      </c>
      <c r="F180" s="136"/>
      <c r="G180" s="147"/>
      <c r="H180" s="18">
        <v>49</v>
      </c>
      <c r="I180" s="20">
        <f t="shared" si="12"/>
        <v>49</v>
      </c>
      <c r="J180" s="61"/>
      <c r="K180" s="123">
        <f t="shared" si="14"/>
        <v>0</v>
      </c>
    </row>
    <row r="181" spans="1:11" s="17" customFormat="1" ht="21" customHeight="1">
      <c r="A181" s="104">
        <v>167</v>
      </c>
      <c r="B181" s="6" t="s">
        <v>123</v>
      </c>
      <c r="C181" s="15" t="s">
        <v>173</v>
      </c>
      <c r="D181" s="6" t="s">
        <v>6</v>
      </c>
      <c r="E181" s="6">
        <v>1</v>
      </c>
      <c r="F181" s="136"/>
      <c r="G181" s="147"/>
      <c r="H181" s="18">
        <v>82</v>
      </c>
      <c r="I181" s="20">
        <f t="shared" si="12"/>
        <v>82</v>
      </c>
      <c r="J181" s="61"/>
      <c r="K181" s="123">
        <f t="shared" si="14"/>
        <v>0</v>
      </c>
    </row>
    <row r="182" spans="1:11" s="17" customFormat="1" ht="38.25">
      <c r="A182" s="104">
        <v>168</v>
      </c>
      <c r="B182" s="6" t="s">
        <v>12</v>
      </c>
      <c r="C182" s="15" t="s">
        <v>303</v>
      </c>
      <c r="D182" s="6" t="s">
        <v>0</v>
      </c>
      <c r="E182" s="6">
        <v>1</v>
      </c>
      <c r="F182" s="136"/>
      <c r="G182" s="147"/>
      <c r="H182" s="18">
        <v>70</v>
      </c>
      <c r="I182" s="20">
        <f t="shared" si="12"/>
        <v>70</v>
      </c>
      <c r="J182" s="61"/>
      <c r="K182" s="123">
        <f t="shared" si="14"/>
        <v>0</v>
      </c>
    </row>
    <row r="183" spans="1:11" s="17" customFormat="1" ht="38.25">
      <c r="A183" s="104">
        <v>169</v>
      </c>
      <c r="B183" s="6" t="s">
        <v>12</v>
      </c>
      <c r="C183" s="15" t="s">
        <v>304</v>
      </c>
      <c r="D183" s="6" t="s">
        <v>0</v>
      </c>
      <c r="E183" s="6">
        <v>1</v>
      </c>
      <c r="F183" s="136"/>
      <c r="G183" s="147"/>
      <c r="H183" s="18">
        <v>70</v>
      </c>
      <c r="I183" s="20">
        <f t="shared" si="12"/>
        <v>70</v>
      </c>
      <c r="J183" s="61"/>
      <c r="K183" s="123">
        <f t="shared" si="14"/>
        <v>0</v>
      </c>
    </row>
    <row r="184" spans="1:11" s="39" customFormat="1" ht="15.75" thickBot="1">
      <c r="A184" s="105"/>
      <c r="B184" s="73" t="s">
        <v>36</v>
      </c>
      <c r="C184" s="76"/>
      <c r="D184" s="76"/>
      <c r="E184" s="77"/>
      <c r="F184" s="94"/>
      <c r="G184" s="148"/>
      <c r="H184" s="78"/>
      <c r="I184" s="74">
        <f>SUM(I178:I183)</f>
        <v>499</v>
      </c>
      <c r="J184" s="74"/>
      <c r="K184" s="124">
        <f>SUM(K178:K183)</f>
        <v>0</v>
      </c>
    </row>
    <row r="185" spans="1:11" s="42" customFormat="1" ht="26.25" customHeight="1" thickTop="1">
      <c r="A185" s="107">
        <v>170</v>
      </c>
      <c r="B185" s="44" t="s">
        <v>174</v>
      </c>
      <c r="C185" s="45" t="s">
        <v>175</v>
      </c>
      <c r="D185" s="44" t="s">
        <v>6</v>
      </c>
      <c r="E185" s="44">
        <v>8</v>
      </c>
      <c r="F185" s="135" t="s">
        <v>257</v>
      </c>
      <c r="G185" s="152"/>
      <c r="H185" s="46">
        <v>188</v>
      </c>
      <c r="I185" s="46">
        <f aca="true" t="shared" si="15" ref="I185:I192">H185*E185</f>
        <v>1504</v>
      </c>
      <c r="J185" s="64"/>
      <c r="K185" s="123">
        <f aca="true" t="shared" si="16" ref="K185:K192">SUM(E185*J185)</f>
        <v>0</v>
      </c>
    </row>
    <row r="186" spans="1:11" s="42" customFormat="1" ht="38.25">
      <c r="A186" s="118">
        <v>171</v>
      </c>
      <c r="B186" s="47" t="s">
        <v>176</v>
      </c>
      <c r="C186" s="48" t="s">
        <v>177</v>
      </c>
      <c r="D186" s="24" t="s">
        <v>6</v>
      </c>
      <c r="E186" s="49">
        <v>8</v>
      </c>
      <c r="F186" s="136"/>
      <c r="G186" s="147"/>
      <c r="H186" s="18">
        <v>240</v>
      </c>
      <c r="I186" s="18">
        <f t="shared" si="15"/>
        <v>1920</v>
      </c>
      <c r="J186" s="61"/>
      <c r="K186" s="123">
        <f t="shared" si="16"/>
        <v>0</v>
      </c>
    </row>
    <row r="187" spans="1:11" s="42" customFormat="1" ht="15">
      <c r="A187" s="107">
        <v>172</v>
      </c>
      <c r="B187" s="4" t="s">
        <v>178</v>
      </c>
      <c r="C187" s="9" t="s">
        <v>179</v>
      </c>
      <c r="D187" s="4" t="s">
        <v>0</v>
      </c>
      <c r="E187" s="4">
        <v>10</v>
      </c>
      <c r="F187" s="136"/>
      <c r="G187" s="147"/>
      <c r="H187" s="18">
        <v>30</v>
      </c>
      <c r="I187" s="18">
        <f t="shared" si="15"/>
        <v>300</v>
      </c>
      <c r="J187" s="61"/>
      <c r="K187" s="123">
        <f t="shared" si="16"/>
        <v>0</v>
      </c>
    </row>
    <row r="188" spans="1:11" s="42" customFormat="1" ht="25.5">
      <c r="A188" s="118">
        <v>173</v>
      </c>
      <c r="B188" s="4" t="s">
        <v>180</v>
      </c>
      <c r="C188" s="9" t="s">
        <v>305</v>
      </c>
      <c r="D188" s="4" t="s">
        <v>0</v>
      </c>
      <c r="E188" s="4">
        <v>30</v>
      </c>
      <c r="F188" s="136"/>
      <c r="G188" s="147"/>
      <c r="H188" s="18">
        <v>49.5</v>
      </c>
      <c r="I188" s="18">
        <f t="shared" si="15"/>
        <v>1485</v>
      </c>
      <c r="J188" s="61"/>
      <c r="K188" s="123">
        <f t="shared" si="16"/>
        <v>0</v>
      </c>
    </row>
    <row r="189" spans="1:11" s="42" customFormat="1" ht="25.5">
      <c r="A189" s="107">
        <v>174</v>
      </c>
      <c r="B189" s="4" t="s">
        <v>181</v>
      </c>
      <c r="C189" s="9" t="s">
        <v>306</v>
      </c>
      <c r="D189" s="4" t="s">
        <v>0</v>
      </c>
      <c r="E189" s="4">
        <v>20</v>
      </c>
      <c r="F189" s="136"/>
      <c r="G189" s="147"/>
      <c r="H189" s="18">
        <v>36</v>
      </c>
      <c r="I189" s="18">
        <f t="shared" si="15"/>
        <v>720</v>
      </c>
      <c r="J189" s="61"/>
      <c r="K189" s="123">
        <f t="shared" si="16"/>
        <v>0</v>
      </c>
    </row>
    <row r="190" spans="1:11" s="42" customFormat="1" ht="25.5">
      <c r="A190" s="118">
        <v>175</v>
      </c>
      <c r="B190" s="50" t="s">
        <v>182</v>
      </c>
      <c r="C190" s="51" t="s">
        <v>307</v>
      </c>
      <c r="D190" s="50" t="s">
        <v>0</v>
      </c>
      <c r="E190" s="50">
        <v>20</v>
      </c>
      <c r="F190" s="136"/>
      <c r="G190" s="150"/>
      <c r="H190" s="37">
        <v>28</v>
      </c>
      <c r="I190" s="37">
        <f t="shared" si="15"/>
        <v>560</v>
      </c>
      <c r="J190" s="63"/>
      <c r="K190" s="123">
        <f t="shared" si="16"/>
        <v>0</v>
      </c>
    </row>
    <row r="191" spans="1:11" s="42" customFormat="1" ht="15">
      <c r="A191" s="107">
        <v>176</v>
      </c>
      <c r="B191" s="4" t="s">
        <v>183</v>
      </c>
      <c r="C191" s="9" t="s">
        <v>184</v>
      </c>
      <c r="D191" s="4" t="s">
        <v>185</v>
      </c>
      <c r="E191" s="4">
        <v>4</v>
      </c>
      <c r="F191" s="136"/>
      <c r="G191" s="153"/>
      <c r="H191" s="52">
        <v>150</v>
      </c>
      <c r="I191" s="37">
        <f t="shared" si="15"/>
        <v>600</v>
      </c>
      <c r="J191" s="65"/>
      <c r="K191" s="123">
        <f t="shared" si="16"/>
        <v>0</v>
      </c>
    </row>
    <row r="192" spans="1:11" s="42" customFormat="1" ht="15">
      <c r="A192" s="118">
        <v>177</v>
      </c>
      <c r="B192" s="4" t="s">
        <v>186</v>
      </c>
      <c r="C192" s="9" t="s">
        <v>187</v>
      </c>
      <c r="D192" s="4" t="s">
        <v>0</v>
      </c>
      <c r="E192" s="4">
        <v>30</v>
      </c>
      <c r="F192" s="136"/>
      <c r="G192" s="146"/>
      <c r="H192" s="53">
        <v>20</v>
      </c>
      <c r="I192" s="18">
        <f t="shared" si="15"/>
        <v>600</v>
      </c>
      <c r="J192" s="66"/>
      <c r="K192" s="123">
        <f t="shared" si="16"/>
        <v>0</v>
      </c>
    </row>
    <row r="193" spans="1:12" s="42" customFormat="1" ht="15.75" thickBot="1">
      <c r="A193" s="105"/>
      <c r="B193" s="73" t="s">
        <v>36</v>
      </c>
      <c r="C193" s="91"/>
      <c r="D193" s="95"/>
      <c r="E193" s="96"/>
      <c r="F193" s="94"/>
      <c r="G193" s="148"/>
      <c r="H193" s="74"/>
      <c r="I193" s="74">
        <f>SUM(I185:I192)</f>
        <v>7689</v>
      </c>
      <c r="J193" s="74"/>
      <c r="K193" s="124">
        <f>SUM(K185:K192)</f>
        <v>0</v>
      </c>
      <c r="L193" s="80"/>
    </row>
    <row r="194" spans="1:11" s="42" customFormat="1" ht="45.75" thickTop="1">
      <c r="A194" s="107">
        <v>178</v>
      </c>
      <c r="B194" s="10" t="s">
        <v>188</v>
      </c>
      <c r="C194" s="11" t="s">
        <v>308</v>
      </c>
      <c r="D194" s="10" t="s">
        <v>0</v>
      </c>
      <c r="E194" s="10">
        <v>2</v>
      </c>
      <c r="F194" s="84" t="s">
        <v>263</v>
      </c>
      <c r="G194" s="146"/>
      <c r="H194" s="53">
        <v>162</v>
      </c>
      <c r="I194" s="53">
        <f>H194*E194</f>
        <v>324</v>
      </c>
      <c r="J194" s="66"/>
      <c r="K194" s="123">
        <f>SUM(E194*J194)</f>
        <v>0</v>
      </c>
    </row>
    <row r="195" spans="1:11" s="42" customFormat="1" ht="15.75" thickBot="1">
      <c r="A195" s="105"/>
      <c r="B195" s="73" t="s">
        <v>36</v>
      </c>
      <c r="C195" s="97"/>
      <c r="D195" s="97"/>
      <c r="E195" s="98"/>
      <c r="F195" s="94"/>
      <c r="G195" s="148"/>
      <c r="H195" s="78"/>
      <c r="I195" s="74">
        <f>SUM(I194)</f>
        <v>324</v>
      </c>
      <c r="J195" s="74"/>
      <c r="K195" s="124">
        <f>SUM(K194)</f>
        <v>0</v>
      </c>
    </row>
    <row r="196" spans="1:11" s="42" customFormat="1" ht="26.25" customHeight="1" thickTop="1">
      <c r="A196" s="107">
        <v>179</v>
      </c>
      <c r="B196" s="10" t="s">
        <v>189</v>
      </c>
      <c r="C196" s="9" t="s">
        <v>190</v>
      </c>
      <c r="D196" s="4" t="s">
        <v>6</v>
      </c>
      <c r="E196" s="4">
        <v>4</v>
      </c>
      <c r="F196" s="135" t="s">
        <v>262</v>
      </c>
      <c r="G196" s="147"/>
      <c r="H196" s="18">
        <v>17.5</v>
      </c>
      <c r="I196" s="18">
        <f>H196*E196</f>
        <v>70</v>
      </c>
      <c r="J196" s="61"/>
      <c r="K196" s="123">
        <f>SUM(E196*J196)</f>
        <v>0</v>
      </c>
    </row>
    <row r="197" spans="1:11" s="42" customFormat="1" ht="25.5">
      <c r="A197" s="107">
        <v>180</v>
      </c>
      <c r="B197" s="4" t="s">
        <v>191</v>
      </c>
      <c r="C197" s="51" t="s">
        <v>192</v>
      </c>
      <c r="D197" s="50" t="s">
        <v>6</v>
      </c>
      <c r="E197" s="50">
        <v>8</v>
      </c>
      <c r="F197" s="136"/>
      <c r="G197" s="147"/>
      <c r="H197" s="18">
        <v>222</v>
      </c>
      <c r="I197" s="37">
        <f>H197*E197</f>
        <v>1776</v>
      </c>
      <c r="J197" s="61"/>
      <c r="K197" s="123">
        <f>SUM(E197*J197)</f>
        <v>0</v>
      </c>
    </row>
    <row r="198" spans="1:11" s="42" customFormat="1" ht="38.25">
      <c r="A198" s="107">
        <v>181</v>
      </c>
      <c r="B198" s="4" t="s">
        <v>193</v>
      </c>
      <c r="C198" s="54" t="s">
        <v>309</v>
      </c>
      <c r="D198" s="50" t="s">
        <v>6</v>
      </c>
      <c r="E198" s="50">
        <v>17</v>
      </c>
      <c r="F198" s="136"/>
      <c r="G198" s="150"/>
      <c r="H198" s="37">
        <v>380</v>
      </c>
      <c r="I198" s="37">
        <f>H198*E198</f>
        <v>6460</v>
      </c>
      <c r="J198" s="63"/>
      <c r="K198" s="123">
        <f>SUM(E198*J198)</f>
        <v>0</v>
      </c>
    </row>
    <row r="199" spans="1:11" s="42" customFormat="1" ht="25.5">
      <c r="A199" s="107">
        <v>182</v>
      </c>
      <c r="B199" s="55" t="s">
        <v>194</v>
      </c>
      <c r="C199" s="9" t="s">
        <v>310</v>
      </c>
      <c r="D199" s="4" t="s">
        <v>0</v>
      </c>
      <c r="E199" s="4">
        <v>2</v>
      </c>
      <c r="F199" s="136"/>
      <c r="G199" s="147"/>
      <c r="H199" s="18">
        <v>25</v>
      </c>
      <c r="I199" s="18">
        <f>H199*E199</f>
        <v>50</v>
      </c>
      <c r="J199" s="61"/>
      <c r="K199" s="123">
        <f>SUM(E199*J199)</f>
        <v>0</v>
      </c>
    </row>
    <row r="200" spans="1:11" s="42" customFormat="1" ht="25.5">
      <c r="A200" s="107">
        <v>183</v>
      </c>
      <c r="B200" s="55" t="s">
        <v>194</v>
      </c>
      <c r="C200" s="9" t="s">
        <v>311</v>
      </c>
      <c r="D200" s="4" t="s">
        <v>0</v>
      </c>
      <c r="E200" s="56">
        <v>20</v>
      </c>
      <c r="F200" s="136"/>
      <c r="G200" s="150"/>
      <c r="H200" s="37">
        <v>30</v>
      </c>
      <c r="I200" s="37">
        <f>H200*E200</f>
        <v>600</v>
      </c>
      <c r="J200" s="63"/>
      <c r="K200" s="123">
        <f>SUM(E200*J200)</f>
        <v>0</v>
      </c>
    </row>
    <row r="201" spans="1:12" s="42" customFormat="1" ht="15.75" thickBot="1">
      <c r="A201" s="105"/>
      <c r="B201" s="73" t="s">
        <v>36</v>
      </c>
      <c r="C201" s="97"/>
      <c r="D201" s="97"/>
      <c r="E201" s="98"/>
      <c r="F201" s="94"/>
      <c r="G201" s="148"/>
      <c r="H201" s="78"/>
      <c r="I201" s="74">
        <f>SUM(I196:I200)</f>
        <v>8956</v>
      </c>
      <c r="J201" s="74"/>
      <c r="K201" s="124">
        <f>SUM(K196:K200)</f>
        <v>0</v>
      </c>
      <c r="L201" s="80"/>
    </row>
    <row r="202" spans="1:11" s="42" customFormat="1" ht="26.25" customHeight="1" thickTop="1">
      <c r="A202" s="107">
        <v>184</v>
      </c>
      <c r="B202" s="55" t="s">
        <v>194</v>
      </c>
      <c r="C202" s="9" t="s">
        <v>311</v>
      </c>
      <c r="D202" s="4" t="s">
        <v>0</v>
      </c>
      <c r="E202" s="58">
        <v>4</v>
      </c>
      <c r="F202" s="135" t="s">
        <v>264</v>
      </c>
      <c r="G202" s="149"/>
      <c r="H202" s="59">
        <v>30</v>
      </c>
      <c r="I202" s="53">
        <f aca="true" t="shared" si="17" ref="I202:I215">H202*E202</f>
        <v>120</v>
      </c>
      <c r="J202" s="67"/>
      <c r="K202" s="123">
        <f aca="true" t="shared" si="18" ref="K202:K215">SUM(E202*J202)</f>
        <v>0</v>
      </c>
    </row>
    <row r="203" spans="1:11" s="42" customFormat="1" ht="25.5">
      <c r="A203" s="118">
        <v>185</v>
      </c>
      <c r="B203" s="4" t="s">
        <v>182</v>
      </c>
      <c r="C203" s="11" t="s">
        <v>270</v>
      </c>
      <c r="D203" s="10" t="s">
        <v>0</v>
      </c>
      <c r="E203" s="10">
        <v>2</v>
      </c>
      <c r="F203" s="136"/>
      <c r="G203" s="146"/>
      <c r="H203" s="53">
        <v>60</v>
      </c>
      <c r="I203" s="18">
        <f t="shared" si="17"/>
        <v>120</v>
      </c>
      <c r="J203" s="66"/>
      <c r="K203" s="123">
        <f t="shared" si="18"/>
        <v>0</v>
      </c>
    </row>
    <row r="204" spans="1:11" s="42" customFormat="1" ht="25.5">
      <c r="A204" s="107">
        <v>186</v>
      </c>
      <c r="B204" s="4" t="s">
        <v>196</v>
      </c>
      <c r="C204" s="11" t="s">
        <v>271</v>
      </c>
      <c r="D204" s="4" t="s">
        <v>0</v>
      </c>
      <c r="E204" s="4">
        <v>6</v>
      </c>
      <c r="F204" s="136"/>
      <c r="G204" s="147"/>
      <c r="H204" s="18">
        <v>40</v>
      </c>
      <c r="I204" s="18">
        <f t="shared" si="17"/>
        <v>240</v>
      </c>
      <c r="J204" s="61"/>
      <c r="K204" s="123">
        <f t="shared" si="18"/>
        <v>0</v>
      </c>
    </row>
    <row r="205" spans="1:11" s="42" customFormat="1" ht="25.5">
      <c r="A205" s="118">
        <v>187</v>
      </c>
      <c r="B205" s="4" t="s">
        <v>197</v>
      </c>
      <c r="C205" s="9" t="s">
        <v>312</v>
      </c>
      <c r="D205" s="4" t="s">
        <v>0</v>
      </c>
      <c r="E205" s="4">
        <v>4</v>
      </c>
      <c r="F205" s="136"/>
      <c r="G205" s="147"/>
      <c r="H205" s="18">
        <v>30</v>
      </c>
      <c r="I205" s="18">
        <f t="shared" si="17"/>
        <v>120</v>
      </c>
      <c r="J205" s="61"/>
      <c r="K205" s="123">
        <f t="shared" si="18"/>
        <v>0</v>
      </c>
    </row>
    <row r="206" spans="1:11" s="42" customFormat="1" ht="25.5">
      <c r="A206" s="107">
        <v>188</v>
      </c>
      <c r="B206" s="4" t="s">
        <v>211</v>
      </c>
      <c r="C206" s="9" t="s">
        <v>212</v>
      </c>
      <c r="D206" s="4" t="s">
        <v>0</v>
      </c>
      <c r="E206" s="4">
        <v>6</v>
      </c>
      <c r="F206" s="136"/>
      <c r="G206" s="147"/>
      <c r="H206" s="18">
        <v>42</v>
      </c>
      <c r="I206" s="18">
        <f t="shared" si="17"/>
        <v>252</v>
      </c>
      <c r="J206" s="61"/>
      <c r="K206" s="123">
        <f t="shared" si="18"/>
        <v>0</v>
      </c>
    </row>
    <row r="207" spans="1:11" s="42" customFormat="1" ht="15">
      <c r="A207" s="118">
        <v>189</v>
      </c>
      <c r="B207" s="88" t="s">
        <v>213</v>
      </c>
      <c r="C207" s="9" t="s">
        <v>313</v>
      </c>
      <c r="D207" s="4" t="s">
        <v>0</v>
      </c>
      <c r="E207" s="4">
        <v>6</v>
      </c>
      <c r="F207" s="136"/>
      <c r="G207" s="147"/>
      <c r="H207" s="18">
        <v>30</v>
      </c>
      <c r="I207" s="18">
        <f t="shared" si="17"/>
        <v>180</v>
      </c>
      <c r="J207" s="61"/>
      <c r="K207" s="123">
        <f t="shared" si="18"/>
        <v>0</v>
      </c>
    </row>
    <row r="208" spans="1:11" s="42" customFormat="1" ht="15">
      <c r="A208" s="107">
        <v>190</v>
      </c>
      <c r="B208" s="4" t="s">
        <v>186</v>
      </c>
      <c r="C208" s="9" t="s">
        <v>187</v>
      </c>
      <c r="D208" s="4" t="s">
        <v>0</v>
      </c>
      <c r="E208" s="4">
        <v>6</v>
      </c>
      <c r="F208" s="136"/>
      <c r="G208" s="146"/>
      <c r="H208" s="53">
        <v>20</v>
      </c>
      <c r="I208" s="18">
        <f t="shared" si="17"/>
        <v>120</v>
      </c>
      <c r="J208" s="66"/>
      <c r="K208" s="123">
        <f t="shared" si="18"/>
        <v>0</v>
      </c>
    </row>
    <row r="209" spans="1:11" s="42" customFormat="1" ht="25.5">
      <c r="A209" s="118">
        <v>191</v>
      </c>
      <c r="B209" s="4" t="s">
        <v>214</v>
      </c>
      <c r="C209" s="9" t="s">
        <v>215</v>
      </c>
      <c r="D209" s="4" t="s">
        <v>6</v>
      </c>
      <c r="E209" s="4">
        <v>4</v>
      </c>
      <c r="F209" s="136"/>
      <c r="G209" s="147"/>
      <c r="H209" s="18">
        <v>40</v>
      </c>
      <c r="I209" s="18">
        <f t="shared" si="17"/>
        <v>160</v>
      </c>
      <c r="J209" s="61"/>
      <c r="K209" s="123">
        <f t="shared" si="18"/>
        <v>0</v>
      </c>
    </row>
    <row r="210" spans="1:11" s="42" customFormat="1" ht="25.5">
      <c r="A210" s="107">
        <v>192</v>
      </c>
      <c r="B210" s="4" t="s">
        <v>201</v>
      </c>
      <c r="C210" s="9" t="s">
        <v>314</v>
      </c>
      <c r="D210" s="4" t="s">
        <v>6</v>
      </c>
      <c r="E210" s="4">
        <v>5</v>
      </c>
      <c r="F210" s="136"/>
      <c r="G210" s="147"/>
      <c r="H210" s="18">
        <v>47</v>
      </c>
      <c r="I210" s="18">
        <f t="shared" si="17"/>
        <v>235</v>
      </c>
      <c r="J210" s="61"/>
      <c r="K210" s="123">
        <f t="shared" si="18"/>
        <v>0</v>
      </c>
    </row>
    <row r="211" spans="1:11" s="42" customFormat="1" ht="25.5">
      <c r="A211" s="118">
        <v>193</v>
      </c>
      <c r="B211" s="4" t="s">
        <v>204</v>
      </c>
      <c r="C211" s="34" t="s">
        <v>205</v>
      </c>
      <c r="D211" s="4" t="s">
        <v>206</v>
      </c>
      <c r="E211" s="4">
        <v>6</v>
      </c>
      <c r="F211" s="136"/>
      <c r="G211" s="147"/>
      <c r="H211" s="18">
        <v>30</v>
      </c>
      <c r="I211" s="18">
        <f t="shared" si="17"/>
        <v>180</v>
      </c>
      <c r="J211" s="61"/>
      <c r="K211" s="123">
        <f t="shared" si="18"/>
        <v>0</v>
      </c>
    </row>
    <row r="212" spans="1:11" s="42" customFormat="1" ht="25.5">
      <c r="A212" s="107">
        <v>194</v>
      </c>
      <c r="B212" s="50" t="s">
        <v>204</v>
      </c>
      <c r="C212" s="51" t="s">
        <v>216</v>
      </c>
      <c r="D212" s="4" t="s">
        <v>206</v>
      </c>
      <c r="E212" s="4">
        <v>4</v>
      </c>
      <c r="F212" s="136"/>
      <c r="G212" s="147"/>
      <c r="H212" s="18">
        <v>33</v>
      </c>
      <c r="I212" s="18">
        <f t="shared" si="17"/>
        <v>132</v>
      </c>
      <c r="J212" s="61"/>
      <c r="K212" s="123">
        <f t="shared" si="18"/>
        <v>0</v>
      </c>
    </row>
    <row r="213" spans="1:11" s="42" customFormat="1" ht="15">
      <c r="A213" s="118">
        <v>195</v>
      </c>
      <c r="B213" s="57" t="s">
        <v>217</v>
      </c>
      <c r="C213" s="34" t="s">
        <v>218</v>
      </c>
      <c r="D213" s="4" t="s">
        <v>6</v>
      </c>
      <c r="E213" s="4">
        <v>3</v>
      </c>
      <c r="F213" s="136"/>
      <c r="G213" s="147"/>
      <c r="H213" s="18">
        <v>240</v>
      </c>
      <c r="I213" s="18">
        <f t="shared" si="17"/>
        <v>720</v>
      </c>
      <c r="J213" s="61"/>
      <c r="K213" s="123">
        <f t="shared" si="18"/>
        <v>0</v>
      </c>
    </row>
    <row r="214" spans="1:11" s="42" customFormat="1" ht="15">
      <c r="A214" s="107">
        <v>196</v>
      </c>
      <c r="B214" s="4" t="s">
        <v>207</v>
      </c>
      <c r="C214" s="9" t="s">
        <v>208</v>
      </c>
      <c r="D214" s="4" t="s">
        <v>6</v>
      </c>
      <c r="E214" s="4">
        <v>5</v>
      </c>
      <c r="F214" s="136"/>
      <c r="G214" s="147"/>
      <c r="H214" s="18">
        <v>18</v>
      </c>
      <c r="I214" s="18">
        <f t="shared" si="17"/>
        <v>90</v>
      </c>
      <c r="J214" s="61"/>
      <c r="K214" s="123">
        <f t="shared" si="18"/>
        <v>0</v>
      </c>
    </row>
    <row r="215" spans="1:11" s="42" customFormat="1" ht="25.5">
      <c r="A215" s="118">
        <v>197</v>
      </c>
      <c r="B215" s="89" t="s">
        <v>191</v>
      </c>
      <c r="C215" s="51" t="s">
        <v>277</v>
      </c>
      <c r="D215" s="50" t="s">
        <v>6</v>
      </c>
      <c r="E215" s="50">
        <v>4</v>
      </c>
      <c r="F215" s="136"/>
      <c r="G215" s="150"/>
      <c r="H215" s="37">
        <v>188</v>
      </c>
      <c r="I215" s="18">
        <f t="shared" si="17"/>
        <v>752</v>
      </c>
      <c r="J215" s="63"/>
      <c r="K215" s="123">
        <f t="shared" si="18"/>
        <v>0</v>
      </c>
    </row>
    <row r="216" spans="1:12" s="42" customFormat="1" ht="15.75" thickBot="1">
      <c r="A216" s="105"/>
      <c r="B216" s="73" t="s">
        <v>36</v>
      </c>
      <c r="C216" s="97"/>
      <c r="D216" s="97"/>
      <c r="E216" s="98"/>
      <c r="F216" s="94"/>
      <c r="G216" s="148"/>
      <c r="H216" s="78"/>
      <c r="I216" s="74">
        <f>SUM(I202:I215)</f>
        <v>3421</v>
      </c>
      <c r="J216" s="74"/>
      <c r="K216" s="124">
        <f>SUM(K202:K215)</f>
        <v>0</v>
      </c>
      <c r="L216" s="80"/>
    </row>
    <row r="217" spans="1:11" s="42" customFormat="1" ht="26.25" customHeight="1" thickTop="1">
      <c r="A217" s="107">
        <v>198</v>
      </c>
      <c r="B217" s="55" t="s">
        <v>194</v>
      </c>
      <c r="C217" s="9" t="s">
        <v>311</v>
      </c>
      <c r="D217" s="4" t="s">
        <v>0</v>
      </c>
      <c r="E217" s="58">
        <v>4</v>
      </c>
      <c r="F217" s="135" t="s">
        <v>265</v>
      </c>
      <c r="G217" s="149"/>
      <c r="H217" s="59">
        <v>30</v>
      </c>
      <c r="I217" s="53">
        <f aca="true" t="shared" si="19" ref="I217:I240">H217*E217</f>
        <v>120</v>
      </c>
      <c r="J217" s="67"/>
      <c r="K217" s="123">
        <f aca="true" t="shared" si="20" ref="K217:K240">SUM(E217*J217)</f>
        <v>0</v>
      </c>
    </row>
    <row r="218" spans="1:11" s="42" customFormat="1" ht="25.5">
      <c r="A218" s="107">
        <v>199</v>
      </c>
      <c r="B218" s="4" t="s">
        <v>182</v>
      </c>
      <c r="C218" s="11" t="s">
        <v>270</v>
      </c>
      <c r="D218" s="10" t="s">
        <v>0</v>
      </c>
      <c r="E218" s="10">
        <v>6</v>
      </c>
      <c r="F218" s="136"/>
      <c r="G218" s="146"/>
      <c r="H218" s="53">
        <v>60</v>
      </c>
      <c r="I218" s="18">
        <f t="shared" si="19"/>
        <v>360</v>
      </c>
      <c r="J218" s="66"/>
      <c r="K218" s="123">
        <f t="shared" si="20"/>
        <v>0</v>
      </c>
    </row>
    <row r="219" spans="1:11" s="42" customFormat="1" ht="25.5">
      <c r="A219" s="107">
        <v>200</v>
      </c>
      <c r="B219" s="4" t="s">
        <v>196</v>
      </c>
      <c r="C219" s="11" t="s">
        <v>271</v>
      </c>
      <c r="D219" s="4" t="s">
        <v>0</v>
      </c>
      <c r="E219" s="4">
        <v>6</v>
      </c>
      <c r="F219" s="136"/>
      <c r="G219" s="147"/>
      <c r="H219" s="18">
        <v>40</v>
      </c>
      <c r="I219" s="18">
        <f t="shared" si="19"/>
        <v>240</v>
      </c>
      <c r="J219" s="61"/>
      <c r="K219" s="123">
        <f t="shared" si="20"/>
        <v>0</v>
      </c>
    </row>
    <row r="220" spans="1:11" s="42" customFormat="1" ht="25.5">
      <c r="A220" s="107">
        <v>201</v>
      </c>
      <c r="B220" s="4" t="s">
        <v>197</v>
      </c>
      <c r="C220" s="9" t="s">
        <v>315</v>
      </c>
      <c r="D220" s="4" t="s">
        <v>0</v>
      </c>
      <c r="E220" s="4">
        <v>6</v>
      </c>
      <c r="F220" s="136"/>
      <c r="G220" s="147"/>
      <c r="H220" s="18">
        <v>50</v>
      </c>
      <c r="I220" s="18">
        <f t="shared" si="19"/>
        <v>300</v>
      </c>
      <c r="J220" s="61"/>
      <c r="K220" s="123">
        <f t="shared" si="20"/>
        <v>0</v>
      </c>
    </row>
    <row r="221" spans="1:11" s="42" customFormat="1" ht="25.5">
      <c r="A221" s="107">
        <v>202</v>
      </c>
      <c r="B221" s="4" t="s">
        <v>197</v>
      </c>
      <c r="C221" s="9" t="s">
        <v>312</v>
      </c>
      <c r="D221" s="4" t="s">
        <v>0</v>
      </c>
      <c r="E221" s="4">
        <v>4</v>
      </c>
      <c r="F221" s="136"/>
      <c r="G221" s="147"/>
      <c r="H221" s="18">
        <v>30</v>
      </c>
      <c r="I221" s="18">
        <f t="shared" si="19"/>
        <v>120</v>
      </c>
      <c r="J221" s="61"/>
      <c r="K221" s="123">
        <f t="shared" si="20"/>
        <v>0</v>
      </c>
    </row>
    <row r="222" spans="1:11" s="42" customFormat="1" ht="25.5">
      <c r="A222" s="107">
        <v>203</v>
      </c>
      <c r="B222" s="4" t="s">
        <v>211</v>
      </c>
      <c r="C222" s="9" t="s">
        <v>212</v>
      </c>
      <c r="D222" s="4" t="s">
        <v>0</v>
      </c>
      <c r="E222" s="4">
        <v>12</v>
      </c>
      <c r="F222" s="136"/>
      <c r="G222" s="147"/>
      <c r="H222" s="18">
        <v>42</v>
      </c>
      <c r="I222" s="18">
        <f t="shared" si="19"/>
        <v>504</v>
      </c>
      <c r="J222" s="61"/>
      <c r="K222" s="123">
        <f t="shared" si="20"/>
        <v>0</v>
      </c>
    </row>
    <row r="223" spans="1:11" s="42" customFormat="1" ht="15">
      <c r="A223" s="107">
        <v>204</v>
      </c>
      <c r="B223" s="4" t="s">
        <v>219</v>
      </c>
      <c r="C223" s="9" t="s">
        <v>316</v>
      </c>
      <c r="D223" s="4" t="s">
        <v>0</v>
      </c>
      <c r="E223" s="4">
        <v>5</v>
      </c>
      <c r="F223" s="136"/>
      <c r="G223" s="147"/>
      <c r="H223" s="18">
        <v>40</v>
      </c>
      <c r="I223" s="18">
        <f t="shared" si="19"/>
        <v>200</v>
      </c>
      <c r="J223" s="61"/>
      <c r="K223" s="123">
        <f t="shared" si="20"/>
        <v>0</v>
      </c>
    </row>
    <row r="224" spans="1:11" s="42" customFormat="1" ht="15">
      <c r="A224" s="107">
        <v>205</v>
      </c>
      <c r="B224" s="88" t="s">
        <v>213</v>
      </c>
      <c r="C224" s="9" t="s">
        <v>313</v>
      </c>
      <c r="D224" s="4" t="s">
        <v>0</v>
      </c>
      <c r="E224" s="4">
        <v>6</v>
      </c>
      <c r="F224" s="136"/>
      <c r="G224" s="147"/>
      <c r="H224" s="18">
        <v>30</v>
      </c>
      <c r="I224" s="18">
        <f t="shared" si="19"/>
        <v>180</v>
      </c>
      <c r="J224" s="61"/>
      <c r="K224" s="123">
        <f t="shared" si="20"/>
        <v>0</v>
      </c>
    </row>
    <row r="225" spans="1:11" s="42" customFormat="1" ht="15">
      <c r="A225" s="107">
        <v>206</v>
      </c>
      <c r="B225" s="88" t="s">
        <v>220</v>
      </c>
      <c r="C225" s="9" t="s">
        <v>187</v>
      </c>
      <c r="D225" s="4" t="s">
        <v>0</v>
      </c>
      <c r="E225" s="4">
        <v>5</v>
      </c>
      <c r="F225" s="136"/>
      <c r="G225" s="147"/>
      <c r="H225" s="60">
        <v>20</v>
      </c>
      <c r="I225" s="18">
        <f t="shared" si="19"/>
        <v>100</v>
      </c>
      <c r="J225" s="68"/>
      <c r="K225" s="123">
        <f t="shared" si="20"/>
        <v>0</v>
      </c>
    </row>
    <row r="226" spans="1:11" s="42" customFormat="1" ht="25.5">
      <c r="A226" s="107">
        <v>207</v>
      </c>
      <c r="B226" s="4" t="s">
        <v>214</v>
      </c>
      <c r="C226" s="9" t="s">
        <v>215</v>
      </c>
      <c r="D226" s="4" t="s">
        <v>6</v>
      </c>
      <c r="E226" s="4">
        <v>4</v>
      </c>
      <c r="F226" s="136"/>
      <c r="G226" s="147"/>
      <c r="H226" s="18">
        <v>40</v>
      </c>
      <c r="I226" s="18">
        <f t="shared" si="19"/>
        <v>160</v>
      </c>
      <c r="J226" s="61"/>
      <c r="K226" s="123">
        <f t="shared" si="20"/>
        <v>0</v>
      </c>
    </row>
    <row r="227" spans="1:11" s="42" customFormat="1" ht="25.5">
      <c r="A227" s="107">
        <v>208</v>
      </c>
      <c r="B227" s="4" t="s">
        <v>201</v>
      </c>
      <c r="C227" s="9" t="s">
        <v>274</v>
      </c>
      <c r="D227" s="4" t="s">
        <v>6</v>
      </c>
      <c r="E227" s="4">
        <v>8</v>
      </c>
      <c r="F227" s="136"/>
      <c r="G227" s="147"/>
      <c r="H227" s="18">
        <v>47</v>
      </c>
      <c r="I227" s="18">
        <f t="shared" si="19"/>
        <v>376</v>
      </c>
      <c r="J227" s="61"/>
      <c r="K227" s="123">
        <f t="shared" si="20"/>
        <v>0</v>
      </c>
    </row>
    <row r="228" spans="1:11" s="42" customFormat="1" ht="15">
      <c r="A228" s="107">
        <v>209</v>
      </c>
      <c r="B228" s="4" t="s">
        <v>178</v>
      </c>
      <c r="C228" s="9" t="s">
        <v>317</v>
      </c>
      <c r="D228" s="4" t="s">
        <v>0</v>
      </c>
      <c r="E228" s="4">
        <v>4</v>
      </c>
      <c r="F228" s="136"/>
      <c r="G228" s="147"/>
      <c r="H228" s="18">
        <v>45</v>
      </c>
      <c r="I228" s="18">
        <f t="shared" si="19"/>
        <v>180</v>
      </c>
      <c r="J228" s="61"/>
      <c r="K228" s="123">
        <f t="shared" si="20"/>
        <v>0</v>
      </c>
    </row>
    <row r="229" spans="1:11" s="42" customFormat="1" ht="25.5">
      <c r="A229" s="107">
        <v>210</v>
      </c>
      <c r="B229" s="57" t="s">
        <v>221</v>
      </c>
      <c r="C229" s="34" t="s">
        <v>318</v>
      </c>
      <c r="D229" s="4" t="s">
        <v>0</v>
      </c>
      <c r="E229" s="4">
        <v>4</v>
      </c>
      <c r="F229" s="136"/>
      <c r="G229" s="147"/>
      <c r="H229" s="18">
        <v>33</v>
      </c>
      <c r="I229" s="18">
        <f t="shared" si="19"/>
        <v>132</v>
      </c>
      <c r="J229" s="61"/>
      <c r="K229" s="123">
        <f t="shared" si="20"/>
        <v>0</v>
      </c>
    </row>
    <row r="230" spans="1:11" s="42" customFormat="1" ht="38.25">
      <c r="A230" s="107">
        <v>211</v>
      </c>
      <c r="B230" s="4" t="s">
        <v>221</v>
      </c>
      <c r="C230" s="9" t="s">
        <v>319</v>
      </c>
      <c r="D230" s="4" t="s">
        <v>6</v>
      </c>
      <c r="E230" s="4">
        <v>2</v>
      </c>
      <c r="F230" s="136"/>
      <c r="G230" s="147"/>
      <c r="H230" s="18">
        <v>314</v>
      </c>
      <c r="I230" s="18">
        <f t="shared" si="19"/>
        <v>628</v>
      </c>
      <c r="J230" s="61"/>
      <c r="K230" s="123">
        <f t="shared" si="20"/>
        <v>0</v>
      </c>
    </row>
    <row r="231" spans="1:11" s="42" customFormat="1" ht="25.5">
      <c r="A231" s="107">
        <v>212</v>
      </c>
      <c r="B231" s="4" t="s">
        <v>221</v>
      </c>
      <c r="C231" s="9" t="s">
        <v>320</v>
      </c>
      <c r="D231" s="4" t="s">
        <v>0</v>
      </c>
      <c r="E231" s="4">
        <v>4</v>
      </c>
      <c r="F231" s="136"/>
      <c r="G231" s="147"/>
      <c r="H231" s="18">
        <v>50</v>
      </c>
      <c r="I231" s="18">
        <f t="shared" si="19"/>
        <v>200</v>
      </c>
      <c r="J231" s="61"/>
      <c r="K231" s="123">
        <f t="shared" si="20"/>
        <v>0</v>
      </c>
    </row>
    <row r="232" spans="1:11" s="42" customFormat="1" ht="25.5">
      <c r="A232" s="107">
        <v>213</v>
      </c>
      <c r="B232" s="4" t="s">
        <v>204</v>
      </c>
      <c r="C232" s="34" t="s">
        <v>205</v>
      </c>
      <c r="D232" s="4" t="s">
        <v>206</v>
      </c>
      <c r="E232" s="4">
        <v>10</v>
      </c>
      <c r="F232" s="136"/>
      <c r="G232" s="147"/>
      <c r="H232" s="18">
        <v>30</v>
      </c>
      <c r="I232" s="18">
        <f t="shared" si="19"/>
        <v>300</v>
      </c>
      <c r="J232" s="61"/>
      <c r="K232" s="123">
        <f t="shared" si="20"/>
        <v>0</v>
      </c>
    </row>
    <row r="233" spans="1:11" s="42" customFormat="1" ht="25.5">
      <c r="A233" s="107">
        <v>214</v>
      </c>
      <c r="B233" s="50" t="s">
        <v>204</v>
      </c>
      <c r="C233" s="51" t="s">
        <v>216</v>
      </c>
      <c r="D233" s="4" t="s">
        <v>206</v>
      </c>
      <c r="E233" s="4">
        <v>6</v>
      </c>
      <c r="F233" s="136"/>
      <c r="G233" s="147"/>
      <c r="H233" s="18">
        <v>33</v>
      </c>
      <c r="I233" s="18">
        <f t="shared" si="19"/>
        <v>198</v>
      </c>
      <c r="J233" s="61"/>
      <c r="K233" s="123">
        <f t="shared" si="20"/>
        <v>0</v>
      </c>
    </row>
    <row r="234" spans="1:11" s="42" customFormat="1" ht="15">
      <c r="A234" s="107">
        <v>215</v>
      </c>
      <c r="B234" s="4" t="s">
        <v>222</v>
      </c>
      <c r="C234" s="9" t="s">
        <v>223</v>
      </c>
      <c r="D234" s="4" t="s">
        <v>6</v>
      </c>
      <c r="E234" s="4">
        <v>25</v>
      </c>
      <c r="F234" s="136"/>
      <c r="G234" s="147"/>
      <c r="H234" s="18">
        <v>55</v>
      </c>
      <c r="I234" s="18">
        <f t="shared" si="19"/>
        <v>1375</v>
      </c>
      <c r="J234" s="61"/>
      <c r="K234" s="123">
        <f t="shared" si="20"/>
        <v>0</v>
      </c>
    </row>
    <row r="235" spans="1:11" s="42" customFormat="1" ht="15">
      <c r="A235" s="107">
        <v>216</v>
      </c>
      <c r="B235" s="4" t="s">
        <v>224</v>
      </c>
      <c r="C235" s="9" t="s">
        <v>225</v>
      </c>
      <c r="D235" s="4" t="s">
        <v>0</v>
      </c>
      <c r="E235" s="4">
        <v>1</v>
      </c>
      <c r="F235" s="136"/>
      <c r="G235" s="147"/>
      <c r="H235" s="18">
        <v>70</v>
      </c>
      <c r="I235" s="18">
        <f t="shared" si="19"/>
        <v>70</v>
      </c>
      <c r="J235" s="61"/>
      <c r="K235" s="123">
        <f t="shared" si="20"/>
        <v>0</v>
      </c>
    </row>
    <row r="236" spans="1:11" s="42" customFormat="1" ht="15">
      <c r="A236" s="107">
        <v>217</v>
      </c>
      <c r="B236" s="4" t="s">
        <v>224</v>
      </c>
      <c r="C236" s="9" t="s">
        <v>226</v>
      </c>
      <c r="D236" s="4" t="s">
        <v>0</v>
      </c>
      <c r="E236" s="4">
        <v>2</v>
      </c>
      <c r="F236" s="136"/>
      <c r="G236" s="147"/>
      <c r="H236" s="18">
        <v>35</v>
      </c>
      <c r="I236" s="18">
        <f t="shared" si="19"/>
        <v>70</v>
      </c>
      <c r="J236" s="61"/>
      <c r="K236" s="123">
        <f t="shared" si="20"/>
        <v>0</v>
      </c>
    </row>
    <row r="237" spans="1:11" s="42" customFormat="1" ht="15">
      <c r="A237" s="107">
        <v>218</v>
      </c>
      <c r="B237" s="4" t="s">
        <v>207</v>
      </c>
      <c r="C237" s="9" t="s">
        <v>208</v>
      </c>
      <c r="D237" s="4" t="s">
        <v>6</v>
      </c>
      <c r="E237" s="4">
        <v>10</v>
      </c>
      <c r="F237" s="136"/>
      <c r="G237" s="147"/>
      <c r="H237" s="18">
        <v>17.5</v>
      </c>
      <c r="I237" s="18">
        <f t="shared" si="19"/>
        <v>175</v>
      </c>
      <c r="J237" s="61"/>
      <c r="K237" s="123">
        <f t="shared" si="20"/>
        <v>0</v>
      </c>
    </row>
    <row r="238" spans="1:11" ht="25.5">
      <c r="A238" s="107">
        <v>219</v>
      </c>
      <c r="B238" s="89" t="s">
        <v>191</v>
      </c>
      <c r="C238" s="51" t="s">
        <v>209</v>
      </c>
      <c r="D238" s="50" t="s">
        <v>6</v>
      </c>
      <c r="E238" s="50">
        <v>8</v>
      </c>
      <c r="F238" s="136"/>
      <c r="G238" s="150"/>
      <c r="H238" s="37">
        <v>188</v>
      </c>
      <c r="I238" s="18">
        <f t="shared" si="19"/>
        <v>1504</v>
      </c>
      <c r="J238" s="63"/>
      <c r="K238" s="123">
        <f t="shared" si="20"/>
        <v>0</v>
      </c>
    </row>
    <row r="239" spans="1:11" ht="39.75" customHeight="1">
      <c r="A239" s="107">
        <v>220</v>
      </c>
      <c r="B239" s="57" t="s">
        <v>324</v>
      </c>
      <c r="C239" s="34" t="s">
        <v>322</v>
      </c>
      <c r="D239" s="4" t="s">
        <v>0</v>
      </c>
      <c r="E239" s="4">
        <v>3</v>
      </c>
      <c r="F239" s="136"/>
      <c r="G239" s="147"/>
      <c r="H239" s="18">
        <v>83</v>
      </c>
      <c r="I239" s="18">
        <f t="shared" si="19"/>
        <v>249</v>
      </c>
      <c r="J239" s="61"/>
      <c r="K239" s="123">
        <f t="shared" si="20"/>
        <v>0</v>
      </c>
    </row>
    <row r="240" spans="1:11" ht="15">
      <c r="A240" s="107">
        <v>221</v>
      </c>
      <c r="B240" s="57" t="s">
        <v>324</v>
      </c>
      <c r="C240" s="9" t="s">
        <v>321</v>
      </c>
      <c r="D240" s="4" t="s">
        <v>0</v>
      </c>
      <c r="E240" s="4">
        <v>3</v>
      </c>
      <c r="F240" s="136"/>
      <c r="G240" s="147"/>
      <c r="H240" s="18">
        <v>150</v>
      </c>
      <c r="I240" s="18">
        <f t="shared" si="19"/>
        <v>450</v>
      </c>
      <c r="J240" s="61"/>
      <c r="K240" s="123">
        <f t="shared" si="20"/>
        <v>0</v>
      </c>
    </row>
    <row r="241" spans="1:12" ht="15.75" thickBot="1">
      <c r="A241" s="105"/>
      <c r="B241" s="73" t="s">
        <v>36</v>
      </c>
      <c r="C241" s="76"/>
      <c r="D241" s="76"/>
      <c r="E241" s="77"/>
      <c r="F241" s="94"/>
      <c r="G241" s="148"/>
      <c r="H241" s="78"/>
      <c r="I241" s="74">
        <f>SUM(I217:I240)</f>
        <v>8191</v>
      </c>
      <c r="J241" s="74"/>
      <c r="K241" s="124">
        <f>SUM(K217:K240)</f>
        <v>0</v>
      </c>
      <c r="L241" s="80"/>
    </row>
    <row r="242" spans="1:11" ht="39" thickTop="1">
      <c r="A242" s="107">
        <v>222</v>
      </c>
      <c r="B242" s="4" t="s">
        <v>227</v>
      </c>
      <c r="C242" s="9" t="s">
        <v>323</v>
      </c>
      <c r="D242" s="4" t="s">
        <v>0</v>
      </c>
      <c r="E242" s="4">
        <v>20</v>
      </c>
      <c r="F242" s="136" t="s">
        <v>266</v>
      </c>
      <c r="G242" s="147"/>
      <c r="H242" s="18">
        <v>22</v>
      </c>
      <c r="I242" s="18">
        <f>H242*E242</f>
        <v>440</v>
      </c>
      <c r="J242" s="61"/>
      <c r="K242" s="123">
        <f>SUM(E242*J242)</f>
        <v>0</v>
      </c>
    </row>
    <row r="243" spans="1:11" ht="15">
      <c r="A243" s="118">
        <v>223</v>
      </c>
      <c r="B243" s="4" t="s">
        <v>228</v>
      </c>
      <c r="C243" s="9" t="s">
        <v>229</v>
      </c>
      <c r="D243" s="4" t="s">
        <v>4</v>
      </c>
      <c r="E243" s="4">
        <v>2</v>
      </c>
      <c r="F243" s="136"/>
      <c r="G243" s="147"/>
      <c r="H243" s="18">
        <v>45</v>
      </c>
      <c r="I243" s="18">
        <f>H243*E243</f>
        <v>90</v>
      </c>
      <c r="J243" s="61"/>
      <c r="K243" s="123">
        <f>SUM(E243*J243)</f>
        <v>0</v>
      </c>
    </row>
    <row r="244" spans="1:11" ht="15.75" thickBot="1">
      <c r="A244" s="105"/>
      <c r="B244" s="73" t="s">
        <v>36</v>
      </c>
      <c r="C244" s="76"/>
      <c r="D244" s="76"/>
      <c r="E244" s="77"/>
      <c r="F244" s="94"/>
      <c r="G244" s="148"/>
      <c r="H244" s="78"/>
      <c r="I244" s="74">
        <f>SUM(I242:I243)</f>
        <v>530</v>
      </c>
      <c r="J244" s="74"/>
      <c r="K244" s="124">
        <f>SUM(K242:K243)</f>
        <v>0</v>
      </c>
    </row>
    <row r="245" spans="1:11" ht="26.25" thickTop="1">
      <c r="A245" s="118">
        <v>224</v>
      </c>
      <c r="B245" s="4" t="s">
        <v>230</v>
      </c>
      <c r="C245" s="11" t="s">
        <v>231</v>
      </c>
      <c r="D245" s="4" t="s">
        <v>6</v>
      </c>
      <c r="E245" s="4">
        <v>10</v>
      </c>
      <c r="F245" s="135" t="s">
        <v>267</v>
      </c>
      <c r="G245" s="147"/>
      <c r="H245" s="18">
        <v>150</v>
      </c>
      <c r="I245" s="18">
        <f aca="true" t="shared" si="21" ref="I245:I253">H245*E245</f>
        <v>1500</v>
      </c>
      <c r="J245" s="61"/>
      <c r="K245" s="123">
        <f aca="true" t="shared" si="22" ref="K245:K253">SUM(E245*J245)</f>
        <v>0</v>
      </c>
    </row>
    <row r="246" spans="1:11" ht="25.5">
      <c r="A246" s="107">
        <v>225</v>
      </c>
      <c r="B246" s="50" t="s">
        <v>204</v>
      </c>
      <c r="C246" s="51" t="s">
        <v>216</v>
      </c>
      <c r="D246" s="4" t="s">
        <v>206</v>
      </c>
      <c r="E246" s="4">
        <v>10</v>
      </c>
      <c r="F246" s="137"/>
      <c r="G246" s="147"/>
      <c r="H246" s="18">
        <v>33</v>
      </c>
      <c r="I246" s="18">
        <f t="shared" si="21"/>
        <v>330</v>
      </c>
      <c r="J246" s="61"/>
      <c r="K246" s="123">
        <f t="shared" si="22"/>
        <v>0</v>
      </c>
    </row>
    <row r="247" spans="1:11" ht="25.5">
      <c r="A247" s="118">
        <v>226</v>
      </c>
      <c r="B247" s="50" t="s">
        <v>204</v>
      </c>
      <c r="C247" s="51" t="s">
        <v>232</v>
      </c>
      <c r="D247" s="4" t="s">
        <v>206</v>
      </c>
      <c r="E247" s="4">
        <v>20</v>
      </c>
      <c r="F247" s="137"/>
      <c r="G247" s="147"/>
      <c r="H247" s="18">
        <v>50</v>
      </c>
      <c r="I247" s="18">
        <f t="shared" si="21"/>
        <v>1000</v>
      </c>
      <c r="J247" s="61"/>
      <c r="K247" s="123">
        <f t="shared" si="22"/>
        <v>0</v>
      </c>
    </row>
    <row r="248" spans="1:11" ht="25.5">
      <c r="A248" s="107">
        <v>227</v>
      </c>
      <c r="B248" s="4" t="s">
        <v>191</v>
      </c>
      <c r="C248" s="51" t="s">
        <v>233</v>
      </c>
      <c r="D248" s="50" t="s">
        <v>6</v>
      </c>
      <c r="E248" s="50">
        <v>10</v>
      </c>
      <c r="F248" s="137"/>
      <c r="G248" s="147"/>
      <c r="H248" s="18">
        <v>222</v>
      </c>
      <c r="I248" s="18">
        <f t="shared" si="21"/>
        <v>2220</v>
      </c>
      <c r="J248" s="61"/>
      <c r="K248" s="123">
        <f t="shared" si="22"/>
        <v>0</v>
      </c>
    </row>
    <row r="249" spans="1:11" ht="25.5">
      <c r="A249" s="118">
        <v>228</v>
      </c>
      <c r="B249" s="4" t="s">
        <v>182</v>
      </c>
      <c r="C249" s="9" t="s">
        <v>195</v>
      </c>
      <c r="D249" s="4" t="s">
        <v>0</v>
      </c>
      <c r="E249" s="4">
        <v>10</v>
      </c>
      <c r="F249" s="137"/>
      <c r="G249" s="146"/>
      <c r="H249" s="53">
        <v>60</v>
      </c>
      <c r="I249" s="18">
        <f t="shared" si="21"/>
        <v>600</v>
      </c>
      <c r="J249" s="66"/>
      <c r="K249" s="123">
        <f t="shared" si="22"/>
        <v>0</v>
      </c>
    </row>
    <row r="250" spans="1:11" ht="38.25">
      <c r="A250" s="107">
        <v>229</v>
      </c>
      <c r="B250" s="4" t="s">
        <v>211</v>
      </c>
      <c r="C250" s="51" t="s">
        <v>325</v>
      </c>
      <c r="D250" s="4" t="s">
        <v>0</v>
      </c>
      <c r="E250" s="4">
        <v>10</v>
      </c>
      <c r="F250" s="137"/>
      <c r="G250" s="147"/>
      <c r="H250" s="18">
        <v>157</v>
      </c>
      <c r="I250" s="18">
        <f t="shared" si="21"/>
        <v>1570</v>
      </c>
      <c r="J250" s="61"/>
      <c r="K250" s="123">
        <f t="shared" si="22"/>
        <v>0</v>
      </c>
    </row>
    <row r="251" spans="1:11" ht="15">
      <c r="A251" s="118">
        <v>230</v>
      </c>
      <c r="B251" s="4" t="s">
        <v>178</v>
      </c>
      <c r="C251" s="9" t="s">
        <v>317</v>
      </c>
      <c r="D251" s="4" t="s">
        <v>0</v>
      </c>
      <c r="E251" s="4">
        <v>10</v>
      </c>
      <c r="F251" s="137"/>
      <c r="G251" s="147"/>
      <c r="H251" s="18">
        <v>45</v>
      </c>
      <c r="I251" s="18">
        <f t="shared" si="21"/>
        <v>450</v>
      </c>
      <c r="J251" s="61"/>
      <c r="K251" s="123">
        <f t="shared" si="22"/>
        <v>0</v>
      </c>
    </row>
    <row r="252" spans="1:11" ht="15">
      <c r="A252" s="107">
        <v>231</v>
      </c>
      <c r="B252" s="4" t="s">
        <v>183</v>
      </c>
      <c r="C252" s="9" t="s">
        <v>184</v>
      </c>
      <c r="D252" s="4" t="s">
        <v>185</v>
      </c>
      <c r="E252" s="4">
        <v>5</v>
      </c>
      <c r="F252" s="137"/>
      <c r="G252" s="147"/>
      <c r="H252" s="18">
        <v>150</v>
      </c>
      <c r="I252" s="18">
        <f t="shared" si="21"/>
        <v>750</v>
      </c>
      <c r="J252" s="61"/>
      <c r="K252" s="123">
        <f t="shared" si="22"/>
        <v>0</v>
      </c>
    </row>
    <row r="253" spans="1:11" ht="38.25">
      <c r="A253" s="118">
        <v>232</v>
      </c>
      <c r="B253" s="50" t="s">
        <v>197</v>
      </c>
      <c r="C253" s="51" t="s">
        <v>326</v>
      </c>
      <c r="D253" s="50" t="s">
        <v>0</v>
      </c>
      <c r="E253" s="50">
        <v>5</v>
      </c>
      <c r="F253" s="137"/>
      <c r="G253" s="147"/>
      <c r="H253" s="18">
        <v>450</v>
      </c>
      <c r="I253" s="37">
        <f t="shared" si="21"/>
        <v>2250</v>
      </c>
      <c r="J253" s="61"/>
      <c r="K253" s="123">
        <f t="shared" si="22"/>
        <v>0</v>
      </c>
    </row>
    <row r="254" spans="1:12" ht="15.75" thickBot="1">
      <c r="A254" s="105"/>
      <c r="B254" s="73" t="s">
        <v>36</v>
      </c>
      <c r="C254" s="76"/>
      <c r="D254" s="76"/>
      <c r="E254" s="77"/>
      <c r="F254" s="94"/>
      <c r="G254" s="148"/>
      <c r="H254" s="78"/>
      <c r="I254" s="74">
        <f>SUM(I245:I253)</f>
        <v>10670</v>
      </c>
      <c r="J254" s="74"/>
      <c r="K254" s="124">
        <f>SUM(K245:K253)</f>
        <v>0</v>
      </c>
      <c r="L254" s="80"/>
    </row>
    <row r="255" spans="1:11" ht="26.25" thickTop="1">
      <c r="A255" s="106">
        <v>233</v>
      </c>
      <c r="B255" s="58" t="s">
        <v>234</v>
      </c>
      <c r="C255" s="87" t="s">
        <v>327</v>
      </c>
      <c r="D255" s="58" t="s">
        <v>0</v>
      </c>
      <c r="E255" s="58">
        <v>5</v>
      </c>
      <c r="F255" s="135" t="s">
        <v>268</v>
      </c>
      <c r="G255" s="149"/>
      <c r="H255" s="59">
        <v>50</v>
      </c>
      <c r="I255" s="59">
        <f aca="true" t="shared" si="23" ref="I255:I262">H255*E255</f>
        <v>250</v>
      </c>
      <c r="J255" s="67"/>
      <c r="K255" s="125">
        <f aca="true" t="shared" si="24" ref="K255:K262">SUM(E255*J255)</f>
        <v>0</v>
      </c>
    </row>
    <row r="256" spans="1:11" ht="25.5">
      <c r="A256" s="118">
        <v>234</v>
      </c>
      <c r="B256" s="4" t="s">
        <v>235</v>
      </c>
      <c r="C256" s="9" t="s">
        <v>328</v>
      </c>
      <c r="D256" s="4" t="s">
        <v>0</v>
      </c>
      <c r="E256" s="4">
        <v>10</v>
      </c>
      <c r="F256" s="137"/>
      <c r="G256" s="147"/>
      <c r="H256" s="18">
        <v>39</v>
      </c>
      <c r="I256" s="18">
        <f t="shared" si="23"/>
        <v>390</v>
      </c>
      <c r="J256" s="61"/>
      <c r="K256" s="123">
        <f t="shared" si="24"/>
        <v>0</v>
      </c>
    </row>
    <row r="257" spans="1:11" ht="15">
      <c r="A257" s="107">
        <v>235</v>
      </c>
      <c r="B257" s="4" t="s">
        <v>236</v>
      </c>
      <c r="C257" s="9" t="s">
        <v>329</v>
      </c>
      <c r="D257" s="4" t="s">
        <v>6</v>
      </c>
      <c r="E257" s="4">
        <v>4</v>
      </c>
      <c r="F257" s="137"/>
      <c r="G257" s="147"/>
      <c r="H257" s="18">
        <v>85</v>
      </c>
      <c r="I257" s="18">
        <f t="shared" si="23"/>
        <v>340</v>
      </c>
      <c r="J257" s="61"/>
      <c r="K257" s="123">
        <f t="shared" si="24"/>
        <v>0</v>
      </c>
    </row>
    <row r="258" spans="1:11" ht="25.5">
      <c r="A258" s="118">
        <v>236</v>
      </c>
      <c r="B258" s="4" t="s">
        <v>211</v>
      </c>
      <c r="C258" s="9" t="s">
        <v>330</v>
      </c>
      <c r="D258" s="4" t="s">
        <v>0</v>
      </c>
      <c r="E258" s="4">
        <v>6</v>
      </c>
      <c r="F258" s="137"/>
      <c r="G258" s="147"/>
      <c r="H258" s="18">
        <v>60</v>
      </c>
      <c r="I258" s="18">
        <f t="shared" si="23"/>
        <v>360</v>
      </c>
      <c r="J258" s="61"/>
      <c r="K258" s="123">
        <f t="shared" si="24"/>
        <v>0</v>
      </c>
    </row>
    <row r="259" spans="1:11" ht="15">
      <c r="A259" s="107">
        <v>237</v>
      </c>
      <c r="B259" s="88" t="s">
        <v>213</v>
      </c>
      <c r="C259" s="9" t="s">
        <v>331</v>
      </c>
      <c r="D259" s="4" t="s">
        <v>0</v>
      </c>
      <c r="E259" s="4">
        <v>15</v>
      </c>
      <c r="F259" s="137"/>
      <c r="G259" s="147"/>
      <c r="H259" s="18">
        <v>16</v>
      </c>
      <c r="I259" s="18">
        <f t="shared" si="23"/>
        <v>240</v>
      </c>
      <c r="J259" s="61"/>
      <c r="K259" s="123">
        <f t="shared" si="24"/>
        <v>0</v>
      </c>
    </row>
    <row r="260" spans="1:11" ht="15">
      <c r="A260" s="118">
        <v>238</v>
      </c>
      <c r="B260" s="4" t="s">
        <v>237</v>
      </c>
      <c r="C260" s="9" t="s">
        <v>332</v>
      </c>
      <c r="D260" s="4" t="s">
        <v>0</v>
      </c>
      <c r="E260" s="49">
        <v>5</v>
      </c>
      <c r="F260" s="137"/>
      <c r="G260" s="147"/>
      <c r="H260" s="18">
        <v>20</v>
      </c>
      <c r="I260" s="18">
        <f t="shared" si="23"/>
        <v>100</v>
      </c>
      <c r="J260" s="61"/>
      <c r="K260" s="123">
        <f t="shared" si="24"/>
        <v>0</v>
      </c>
    </row>
    <row r="261" spans="1:11" ht="25.5">
      <c r="A261" s="107">
        <v>239</v>
      </c>
      <c r="B261" s="4" t="s">
        <v>201</v>
      </c>
      <c r="C261" s="9" t="s">
        <v>333</v>
      </c>
      <c r="D261" s="4" t="s">
        <v>6</v>
      </c>
      <c r="E261" s="4">
        <v>30</v>
      </c>
      <c r="F261" s="137"/>
      <c r="G261" s="147"/>
      <c r="H261" s="18">
        <v>17</v>
      </c>
      <c r="I261" s="18">
        <f t="shared" si="23"/>
        <v>510</v>
      </c>
      <c r="J261" s="61"/>
      <c r="K261" s="123">
        <f t="shared" si="24"/>
        <v>0</v>
      </c>
    </row>
    <row r="262" spans="1:11" ht="15">
      <c r="A262" s="107">
        <v>240</v>
      </c>
      <c r="B262" s="4" t="s">
        <v>224</v>
      </c>
      <c r="C262" s="9" t="s">
        <v>225</v>
      </c>
      <c r="D262" s="4" t="s">
        <v>0</v>
      </c>
      <c r="E262" s="4">
        <v>1</v>
      </c>
      <c r="F262" s="137"/>
      <c r="G262" s="147"/>
      <c r="H262" s="18">
        <v>70</v>
      </c>
      <c r="I262" s="18">
        <f t="shared" si="23"/>
        <v>70</v>
      </c>
      <c r="J262" s="61"/>
      <c r="K262" s="123">
        <f t="shared" si="24"/>
        <v>0</v>
      </c>
    </row>
    <row r="263" spans="1:12" ht="15.75" thickBot="1">
      <c r="A263" s="105"/>
      <c r="B263" s="73" t="s">
        <v>36</v>
      </c>
      <c r="C263" s="76"/>
      <c r="D263" s="76"/>
      <c r="E263" s="77"/>
      <c r="F263" s="94"/>
      <c r="G263" s="94"/>
      <c r="H263" s="78"/>
      <c r="I263" s="74">
        <f>SUM(I255:I262)</f>
        <v>2260</v>
      </c>
      <c r="J263" s="78"/>
      <c r="K263" s="126">
        <f>SUM(K255:K262)</f>
        <v>0</v>
      </c>
      <c r="L263" s="80"/>
    </row>
    <row r="264" spans="1:11" ht="16.5" thickTop="1">
      <c r="A264" s="140" t="s">
        <v>253</v>
      </c>
      <c r="B264" s="141"/>
      <c r="C264" s="141"/>
      <c r="D264" s="141"/>
      <c r="E264" s="141"/>
      <c r="F264" s="141"/>
      <c r="G264" s="133"/>
      <c r="H264" s="99"/>
      <c r="I264" s="99">
        <f>SUM(I263,I254,I244,I241,I216,I201,I195,I193,I184,I177,I175,I166,I148,I145,I99,I86,I84,I73,I20,I6)</f>
        <v>91115</v>
      </c>
      <c r="J264" s="99"/>
      <c r="K264" s="127">
        <f>SUM(K263,K254,K244,K241,K216,K201,K195,K193,K184,K177,K175,K166,K148,K145,K99,K86,K84,K73,K20,K6)</f>
        <v>0</v>
      </c>
    </row>
    <row r="265" spans="1:11" ht="16.5" thickBot="1">
      <c r="A265" s="142" t="s">
        <v>253</v>
      </c>
      <c r="B265" s="143"/>
      <c r="C265" s="143"/>
      <c r="D265" s="143"/>
      <c r="E265" s="143"/>
      <c r="F265" s="143"/>
      <c r="G265" s="134"/>
      <c r="H265" s="119"/>
      <c r="I265" s="119">
        <f>SUM(I264*1.21)</f>
        <v>110249.15</v>
      </c>
      <c r="J265" s="119"/>
      <c r="K265" s="128">
        <f>SUM(K264*1.21)</f>
        <v>0</v>
      </c>
    </row>
    <row r="267" spans="1:3" ht="15">
      <c r="A267" s="138"/>
      <c r="B267" s="139"/>
      <c r="C267" s="1" t="s">
        <v>259</v>
      </c>
    </row>
    <row r="281" spans="6:11" ht="15.75" thickBot="1">
      <c r="F281" s="81"/>
      <c r="G281" s="81"/>
      <c r="H281" s="81"/>
      <c r="I281" s="81"/>
      <c r="J281" s="81"/>
      <c r="K281" s="129"/>
    </row>
    <row r="282" spans="6:11" ht="15">
      <c r="F282" s="82"/>
      <c r="G282" s="82"/>
      <c r="H282" s="42"/>
      <c r="I282" s="83" t="s">
        <v>254</v>
      </c>
      <c r="J282" s="82"/>
      <c r="K282" s="130"/>
    </row>
  </sheetData>
  <sheetProtection/>
  <mergeCells count="22">
    <mergeCell ref="F87:F98"/>
    <mergeCell ref="F100:F144"/>
    <mergeCell ref="F146:F147"/>
    <mergeCell ref="A267:B267"/>
    <mergeCell ref="A264:F264"/>
    <mergeCell ref="A265:F265"/>
    <mergeCell ref="H2:I2"/>
    <mergeCell ref="J2:K2"/>
    <mergeCell ref="F4:F5"/>
    <mergeCell ref="F7:F19"/>
    <mergeCell ref="F149:F165"/>
    <mergeCell ref="F21:F71"/>
    <mergeCell ref="F74:F83"/>
    <mergeCell ref="F167:F174"/>
    <mergeCell ref="F178:F183"/>
    <mergeCell ref="F185:F192"/>
    <mergeCell ref="F196:F200"/>
    <mergeCell ref="F202:F215"/>
    <mergeCell ref="F255:F262"/>
    <mergeCell ref="F242:F243"/>
    <mergeCell ref="F245:F253"/>
    <mergeCell ref="F217:F240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portrait" paperSize="9" scale="63" r:id="rId2"/>
  <ignoredErrors>
    <ignoredError sqref="I84:I86 I99 I175:I177 I18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2019-10-03T13:24:38Z</cp:lastPrinted>
  <dcterms:created xsi:type="dcterms:W3CDTF">2018-05-21T11:46:33Z</dcterms:created>
  <dcterms:modified xsi:type="dcterms:W3CDTF">2019-10-09T09:17:09Z</dcterms:modified>
  <cp:category/>
  <cp:version/>
  <cp:contentType/>
  <cp:contentStatus/>
</cp:coreProperties>
</file>