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VYHRAZENÝ_DNS_ICT\110_2019_Dodávka tonerů_011\"/>
    </mc:Choice>
  </mc:AlternateContent>
  <xr:revisionPtr revIDLastSave="0" documentId="8_{0DBC70FB-F56A-4C19-8400-C8C781ABE70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rver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4" l="1"/>
  <c r="J7" i="4"/>
  <c r="J8" i="4"/>
  <c r="J10" i="4"/>
  <c r="J11" i="4"/>
  <c r="J12" i="4"/>
  <c r="J13" i="4"/>
  <c r="J15" i="4"/>
  <c r="J16" i="4"/>
  <c r="J17" i="4"/>
  <c r="J18" i="4"/>
  <c r="J20" i="4"/>
  <c r="J21" i="4"/>
  <c r="J22" i="4"/>
  <c r="J23" i="4"/>
  <c r="J5" i="4"/>
  <c r="J24" i="4" l="1"/>
  <c r="J9" i="4"/>
  <c r="J19" i="4"/>
  <c r="J14" i="4"/>
  <c r="J25" i="4" l="1"/>
  <c r="J26" i="4" s="1"/>
  <c r="H16" i="4" l="1"/>
  <c r="H15" i="4"/>
  <c r="H18" i="4"/>
  <c r="H23" i="4"/>
  <c r="H22" i="4"/>
  <c r="H21" i="4"/>
  <c r="H20" i="4"/>
  <c r="H17" i="4"/>
  <c r="H13" i="4"/>
  <c r="H12" i="4"/>
  <c r="H11" i="4"/>
  <c r="H10" i="4"/>
  <c r="H8" i="4"/>
  <c r="H7" i="4"/>
  <c r="H6" i="4"/>
  <c r="H5" i="4"/>
  <c r="H9" i="4" s="1"/>
  <c r="H24" i="4" l="1"/>
  <c r="H14" i="4"/>
  <c r="H25" i="4" s="1"/>
  <c r="H26" i="4" s="1"/>
  <c r="H19" i="4"/>
</calcChain>
</file>

<file path=xl/sharedStrings.xml><?xml version="1.0" encoding="utf-8"?>
<sst xmlns="http://schemas.openxmlformats.org/spreadsheetml/2006/main" count="59" uniqueCount="39">
  <si>
    <t>ks</t>
  </si>
  <si>
    <t>č.</t>
  </si>
  <si>
    <t>číslo objednávky     ÚJF</t>
  </si>
  <si>
    <t>produkt</t>
  </si>
  <si>
    <t>popis</t>
  </si>
  <si>
    <t>Zadavatel požaduje tyto originální produkty:</t>
  </si>
  <si>
    <t>konkrétní označení produktu</t>
  </si>
  <si>
    <t>toner</t>
  </si>
  <si>
    <t>Canon C-EXV49 (8526B002) Magenta</t>
  </si>
  <si>
    <t>Canon C-EXV49 (8525B002) Cyan</t>
  </si>
  <si>
    <t>Canon C-EXV49 (8527B002) Yellow</t>
  </si>
  <si>
    <t>Canon C-EXV49 (8524B002) Black</t>
  </si>
  <si>
    <t>Canon CRG728 (3500B002) Black</t>
  </si>
  <si>
    <t xml:space="preserve"> </t>
  </si>
  <si>
    <t>HP Q2613A (13A) Black</t>
  </si>
  <si>
    <t>HP Q2612AD (12A) Black</t>
  </si>
  <si>
    <t>HP Q2612A (12A) Black</t>
  </si>
  <si>
    <t>19100427         THS</t>
  </si>
  <si>
    <t>HP 410X (CF410XD) Black</t>
  </si>
  <si>
    <t>HP 410X (CF252XM) Color</t>
  </si>
  <si>
    <t>19100496                 OJR</t>
  </si>
  <si>
    <t>19100489        ÚŘ</t>
  </si>
  <si>
    <t>19100467          ORF</t>
  </si>
  <si>
    <t>HP 300-XL (CC641EE) Black</t>
  </si>
  <si>
    <t>HP 300-XL (CC644EE) Color</t>
  </si>
  <si>
    <t>HP 711 (CZ130A) Cyan</t>
  </si>
  <si>
    <t>HP 711 (CZ131A) Magenta</t>
  </si>
  <si>
    <t>HP 711 (CZ132A) Yellow</t>
  </si>
  <si>
    <t>HP 711 (CZ133A) Black</t>
  </si>
  <si>
    <t>Předpokládaná hodnota</t>
  </si>
  <si>
    <t>Nabídková cena</t>
  </si>
  <si>
    <t>za kus bez DPH</t>
  </si>
  <si>
    <t>celkem bez DPH</t>
  </si>
  <si>
    <t>Razítko a podpis oprávněné osoby dodavatele</t>
  </si>
  <si>
    <t>Cena celkem bez DPH</t>
  </si>
  <si>
    <t>Cena celkem s DPH</t>
  </si>
  <si>
    <t>takto podbarvená pole dodavatel povinně vyplní</t>
  </si>
  <si>
    <t>Celkem</t>
  </si>
  <si>
    <t xml:space="preserve">Příloha č. 1 ke Kupní smlouvě - Technická specifikace k VZ "Dodávka tonerů 011"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</si>
</sst>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/>
    <xf numFmtId="0" fontId="0" fillId="0" borderId="1" xfId="0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/>
    <xf numFmtId="164" fontId="0" fillId="0" borderId="1" xfId="0" applyNumberFormat="1" applyFill="1" applyBorder="1" applyAlignment="1">
      <alignment horizontal="center" vertical="center" wrapText="1"/>
    </xf>
    <xf numFmtId="0" fontId="6" fillId="0" borderId="0" xfId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4" borderId="0" xfId="0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0" borderId="4" xfId="0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165" fontId="0" fillId="0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/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Border="1" applyAlignment="1">
      <alignment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7" fillId="0" borderId="0" xfId="2" applyAlignment="1">
      <alignment horizontal="right"/>
    </xf>
    <xf numFmtId="165" fontId="0" fillId="0" borderId="13" xfId="0" applyNumberFormat="1" applyFill="1" applyBorder="1" applyAlignment="1">
      <alignment horizontal="center" vertical="center"/>
    </xf>
    <xf numFmtId="165" fontId="0" fillId="0" borderId="15" xfId="0" applyNumberForma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left" vertical="center" wrapText="1"/>
    </xf>
    <xf numFmtId="0" fontId="1" fillId="5" borderId="26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64" fontId="1" fillId="5" borderId="5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164" fontId="1" fillId="0" borderId="18" xfId="0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164" fontId="1" fillId="5" borderId="11" xfId="0" applyNumberFormat="1" applyFont="1" applyFill="1" applyBorder="1" applyAlignment="1">
      <alignment horizontal="center" vertical="center" wrapText="1"/>
    </xf>
    <xf numFmtId="164" fontId="1" fillId="5" borderId="19" xfId="0" applyNumberFormat="1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3" xfId="2" xr:uid="{26E06A04-749A-4139-A23A-F453BC0724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29</xdr:row>
      <xdr:rowOff>123825</xdr:rowOff>
    </xdr:from>
    <xdr:to>
      <xdr:col>9</xdr:col>
      <xdr:colOff>800101</xdr:colOff>
      <xdr:row>33</xdr:row>
      <xdr:rowOff>152400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6799AFE9-1F37-4E3C-A056-E68482BE2090}"/>
            </a:ext>
          </a:extLst>
        </xdr:cNvPr>
        <xdr:cNvSpPr txBox="1"/>
      </xdr:nvSpPr>
      <xdr:spPr>
        <a:xfrm>
          <a:off x="171451" y="11106150"/>
          <a:ext cx="8705850" cy="7905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showGridLines="0" tabSelected="1" zoomScaleNormal="100" workbookViewId="0">
      <selection activeCell="C21" sqref="C21"/>
    </sheetView>
  </sheetViews>
  <sheetFormatPr defaultRowHeight="15" x14ac:dyDescent="0.25"/>
  <cols>
    <col min="1" max="1" width="6.140625" style="4" customWidth="1"/>
    <col min="2" max="2" width="10" style="4" customWidth="1"/>
    <col min="3" max="3" width="34.5703125" style="1" customWidth="1"/>
    <col min="4" max="4" width="7.140625" style="4" customWidth="1"/>
    <col min="5" max="5" width="11.85546875" style="10" customWidth="1"/>
    <col min="6" max="6" width="16.85546875" customWidth="1"/>
    <col min="7" max="7" width="12" customWidth="1"/>
    <col min="8" max="8" width="12.42578125" customWidth="1"/>
    <col min="9" max="9" width="11.28515625" style="4" customWidth="1"/>
    <col min="10" max="10" width="11.28515625" style="26" customWidth="1"/>
  </cols>
  <sheetData>
    <row r="1" spans="1:11" ht="18.75" x14ac:dyDescent="0.25">
      <c r="A1" s="58" t="s">
        <v>38</v>
      </c>
      <c r="B1" s="5"/>
      <c r="E1" s="59"/>
      <c r="F1" s="59"/>
      <c r="G1" s="59"/>
      <c r="H1" s="59"/>
      <c r="I1" s="51"/>
      <c r="J1" s="25"/>
    </row>
    <row r="2" spans="1:11" ht="15.75" thickBot="1" x14ac:dyDescent="0.3">
      <c r="B2" s="7"/>
    </row>
    <row r="3" spans="1:11" ht="15.75" thickBot="1" x14ac:dyDescent="0.3">
      <c r="A3" s="7" t="s">
        <v>5</v>
      </c>
      <c r="B3" s="7"/>
      <c r="G3" s="60" t="s">
        <v>29</v>
      </c>
      <c r="H3" s="61"/>
      <c r="I3" s="62" t="s">
        <v>30</v>
      </c>
      <c r="J3" s="63"/>
    </row>
    <row r="4" spans="1:11" ht="39" thickBot="1" x14ac:dyDescent="0.3">
      <c r="A4" s="75" t="s">
        <v>1</v>
      </c>
      <c r="B4" s="76" t="s">
        <v>3</v>
      </c>
      <c r="C4" s="76" t="s">
        <v>4</v>
      </c>
      <c r="D4" s="77" t="s">
        <v>0</v>
      </c>
      <c r="E4" s="45" t="s">
        <v>2</v>
      </c>
      <c r="F4" s="44" t="s">
        <v>6</v>
      </c>
      <c r="G4" s="44" t="s">
        <v>31</v>
      </c>
      <c r="H4" s="44" t="s">
        <v>32</v>
      </c>
      <c r="I4" s="44" t="s">
        <v>31</v>
      </c>
      <c r="J4" s="46" t="s">
        <v>32</v>
      </c>
    </row>
    <row r="5" spans="1:11" x14ac:dyDescent="0.25">
      <c r="A5" s="48">
        <v>1</v>
      </c>
      <c r="B5" s="11" t="s">
        <v>7</v>
      </c>
      <c r="C5" s="9" t="s">
        <v>14</v>
      </c>
      <c r="D5" s="2">
        <v>4</v>
      </c>
      <c r="E5" s="54" t="s">
        <v>17</v>
      </c>
      <c r="F5" s="39"/>
      <c r="G5" s="20">
        <v>1900</v>
      </c>
      <c r="H5" s="20">
        <f>SUM(G5*D5)</f>
        <v>7600</v>
      </c>
      <c r="I5" s="19"/>
      <c r="J5" s="66">
        <f>SUM(D5*I5)</f>
        <v>0</v>
      </c>
      <c r="K5" s="15"/>
    </row>
    <row r="6" spans="1:11" x14ac:dyDescent="0.25">
      <c r="A6" s="48">
        <v>2</v>
      </c>
      <c r="B6" s="11" t="s">
        <v>7</v>
      </c>
      <c r="C6" s="9" t="s">
        <v>15</v>
      </c>
      <c r="D6" s="2">
        <v>2</v>
      </c>
      <c r="E6" s="56"/>
      <c r="F6" s="40"/>
      <c r="G6" s="14">
        <v>2500</v>
      </c>
      <c r="H6" s="14">
        <f t="shared" ref="H6:H23" si="0">SUM(G6*D6)</f>
        <v>5000</v>
      </c>
      <c r="I6" s="3"/>
      <c r="J6" s="66">
        <f t="shared" ref="J6:J23" si="1">SUM(D6*I6)</f>
        <v>0</v>
      </c>
      <c r="K6" s="15"/>
    </row>
    <row r="7" spans="1:11" x14ac:dyDescent="0.25">
      <c r="A7" s="48">
        <v>3</v>
      </c>
      <c r="B7" s="11" t="s">
        <v>7</v>
      </c>
      <c r="C7" s="9" t="s">
        <v>16</v>
      </c>
      <c r="D7" s="2">
        <v>1</v>
      </c>
      <c r="E7" s="56"/>
      <c r="F7" s="41"/>
      <c r="G7" s="22">
        <v>1250</v>
      </c>
      <c r="H7" s="22">
        <f t="shared" si="0"/>
        <v>1250</v>
      </c>
      <c r="I7" s="23"/>
      <c r="J7" s="66">
        <f t="shared" si="1"/>
        <v>0</v>
      </c>
      <c r="K7" s="15"/>
    </row>
    <row r="8" spans="1:11" x14ac:dyDescent="0.25">
      <c r="A8" s="48">
        <v>4</v>
      </c>
      <c r="B8" s="11" t="s">
        <v>7</v>
      </c>
      <c r="C8" s="9" t="s">
        <v>12</v>
      </c>
      <c r="D8" s="2">
        <v>6</v>
      </c>
      <c r="E8" s="56"/>
      <c r="F8" s="40"/>
      <c r="G8" s="14">
        <v>1140</v>
      </c>
      <c r="H8" s="14">
        <f t="shared" si="0"/>
        <v>6840</v>
      </c>
      <c r="I8" s="3"/>
      <c r="J8" s="67">
        <f t="shared" si="1"/>
        <v>0</v>
      </c>
      <c r="K8" s="15"/>
    </row>
    <row r="9" spans="1:11" ht="16.5" customHeight="1" thickBot="1" x14ac:dyDescent="0.3">
      <c r="A9" s="78" t="s">
        <v>37</v>
      </c>
      <c r="B9" s="79"/>
      <c r="C9" s="79"/>
      <c r="D9" s="80"/>
      <c r="E9" s="57"/>
      <c r="F9" s="28"/>
      <c r="G9" s="28"/>
      <c r="H9" s="29">
        <f>SUM(H5:H8)</f>
        <v>20690</v>
      </c>
      <c r="I9" s="43"/>
      <c r="J9" s="82">
        <f>SUM(J5:J8)</f>
        <v>0</v>
      </c>
    </row>
    <row r="10" spans="1:11" x14ac:dyDescent="0.25">
      <c r="A10" s="49">
        <v>5</v>
      </c>
      <c r="B10" s="17" t="s">
        <v>7</v>
      </c>
      <c r="C10" s="30" t="s">
        <v>18</v>
      </c>
      <c r="D10" s="52">
        <v>1</v>
      </c>
      <c r="E10" s="53" t="s">
        <v>22</v>
      </c>
      <c r="F10" s="41"/>
      <c r="G10" s="31">
        <v>4700</v>
      </c>
      <c r="H10" s="31">
        <f t="shared" si="0"/>
        <v>4700</v>
      </c>
      <c r="I10" s="23"/>
      <c r="J10" s="66">
        <f t="shared" si="1"/>
        <v>0</v>
      </c>
    </row>
    <row r="11" spans="1:11" x14ac:dyDescent="0.25">
      <c r="A11" s="48">
        <v>6</v>
      </c>
      <c r="B11" s="11" t="s">
        <v>7</v>
      </c>
      <c r="C11" s="21" t="s">
        <v>19</v>
      </c>
      <c r="D11" s="2">
        <v>1</v>
      </c>
      <c r="E11" s="54"/>
      <c r="F11" s="40"/>
      <c r="G11" s="32">
        <v>9500</v>
      </c>
      <c r="H11" s="32">
        <f t="shared" si="0"/>
        <v>9500</v>
      </c>
      <c r="I11" s="3"/>
      <c r="J11" s="66">
        <f t="shared" si="1"/>
        <v>0</v>
      </c>
    </row>
    <row r="12" spans="1:11" x14ac:dyDescent="0.25">
      <c r="A12" s="48">
        <v>7</v>
      </c>
      <c r="B12" s="11" t="s">
        <v>7</v>
      </c>
      <c r="C12" s="21" t="s">
        <v>23</v>
      </c>
      <c r="D12" s="2">
        <v>2</v>
      </c>
      <c r="E12" s="54"/>
      <c r="F12" s="40"/>
      <c r="G12" s="32">
        <v>850</v>
      </c>
      <c r="H12" s="32">
        <f t="shared" si="0"/>
        <v>1700</v>
      </c>
      <c r="I12" s="3"/>
      <c r="J12" s="66">
        <f t="shared" si="1"/>
        <v>0</v>
      </c>
    </row>
    <row r="13" spans="1:11" x14ac:dyDescent="0.25">
      <c r="A13" s="48">
        <v>8</v>
      </c>
      <c r="B13" s="11" t="s">
        <v>7</v>
      </c>
      <c r="C13" s="9" t="s">
        <v>24</v>
      </c>
      <c r="D13" s="2">
        <v>2</v>
      </c>
      <c r="E13" s="81"/>
      <c r="F13" s="40"/>
      <c r="G13" s="32">
        <v>950</v>
      </c>
      <c r="H13" s="32">
        <f t="shared" si="0"/>
        <v>1900</v>
      </c>
      <c r="I13" s="3"/>
      <c r="J13" s="66">
        <f t="shared" si="1"/>
        <v>0</v>
      </c>
    </row>
    <row r="14" spans="1:11" ht="16.5" customHeight="1" thickBot="1" x14ac:dyDescent="0.3">
      <c r="A14" s="78" t="s">
        <v>37</v>
      </c>
      <c r="B14" s="79"/>
      <c r="C14" s="79"/>
      <c r="D14" s="80"/>
      <c r="E14" s="55"/>
      <c r="F14" s="28"/>
      <c r="G14" s="28"/>
      <c r="H14" s="29">
        <f>SUM(H10:H13)</f>
        <v>17800</v>
      </c>
      <c r="I14" s="43"/>
      <c r="J14" s="82">
        <f>SUM(J10:J13)</f>
        <v>0</v>
      </c>
    </row>
    <row r="15" spans="1:11" x14ac:dyDescent="0.25">
      <c r="A15" s="50">
        <v>9</v>
      </c>
      <c r="B15" s="35" t="s">
        <v>7</v>
      </c>
      <c r="C15" s="36" t="s">
        <v>11</v>
      </c>
      <c r="D15" s="34">
        <v>2</v>
      </c>
      <c r="E15" s="53" t="s">
        <v>21</v>
      </c>
      <c r="F15" s="42"/>
      <c r="G15" s="37">
        <v>1300</v>
      </c>
      <c r="H15" s="37">
        <f t="shared" si="0"/>
        <v>2600</v>
      </c>
      <c r="I15" s="38"/>
      <c r="J15" s="66">
        <f t="shared" si="1"/>
        <v>0</v>
      </c>
      <c r="K15" s="15"/>
    </row>
    <row r="16" spans="1:11" x14ac:dyDescent="0.25">
      <c r="A16" s="47">
        <v>10</v>
      </c>
      <c r="B16" s="11" t="s">
        <v>7</v>
      </c>
      <c r="C16" s="9" t="s">
        <v>10</v>
      </c>
      <c r="D16" s="2">
        <v>2</v>
      </c>
      <c r="E16" s="54"/>
      <c r="F16" s="40"/>
      <c r="G16" s="32">
        <v>1650</v>
      </c>
      <c r="H16" s="32">
        <f t="shared" si="0"/>
        <v>3300</v>
      </c>
      <c r="I16" s="3"/>
      <c r="J16" s="66">
        <f t="shared" si="1"/>
        <v>0</v>
      </c>
      <c r="K16" s="15"/>
    </row>
    <row r="17" spans="1:14" x14ac:dyDescent="0.25">
      <c r="A17" s="48">
        <v>11</v>
      </c>
      <c r="B17" s="11" t="s">
        <v>7</v>
      </c>
      <c r="C17" s="9" t="s">
        <v>9</v>
      </c>
      <c r="D17" s="2">
        <v>2</v>
      </c>
      <c r="E17" s="54"/>
      <c r="F17" s="40"/>
      <c r="G17" s="32">
        <v>1650</v>
      </c>
      <c r="H17" s="32">
        <f t="shared" si="0"/>
        <v>3300</v>
      </c>
      <c r="I17" s="3"/>
      <c r="J17" s="66">
        <f t="shared" si="1"/>
        <v>0</v>
      </c>
      <c r="K17" s="15"/>
    </row>
    <row r="18" spans="1:14" x14ac:dyDescent="0.25">
      <c r="A18" s="48">
        <v>12</v>
      </c>
      <c r="B18" s="11" t="s">
        <v>7</v>
      </c>
      <c r="C18" s="9" t="s">
        <v>8</v>
      </c>
      <c r="D18" s="2">
        <v>2</v>
      </c>
      <c r="E18" s="81"/>
      <c r="F18" s="40"/>
      <c r="G18" s="32">
        <v>1650</v>
      </c>
      <c r="H18" s="32">
        <f t="shared" ref="H18" si="2">SUM(G18*D18)</f>
        <v>3300</v>
      </c>
      <c r="I18" s="3"/>
      <c r="J18" s="66">
        <f t="shared" si="1"/>
        <v>0</v>
      </c>
      <c r="K18" s="15"/>
    </row>
    <row r="19" spans="1:14" ht="16.5" customHeight="1" thickBot="1" x14ac:dyDescent="0.3">
      <c r="A19" s="78" t="s">
        <v>37</v>
      </c>
      <c r="B19" s="79"/>
      <c r="C19" s="79"/>
      <c r="D19" s="80"/>
      <c r="E19" s="55"/>
      <c r="F19" s="28"/>
      <c r="G19" s="28"/>
      <c r="H19" s="29">
        <f>SUM(H15:H18)</f>
        <v>12500</v>
      </c>
      <c r="I19" s="43"/>
      <c r="J19" s="82">
        <f>SUM(J15:J18)</f>
        <v>0</v>
      </c>
    </row>
    <row r="20" spans="1:14" x14ac:dyDescent="0.25">
      <c r="A20" s="47">
        <v>13</v>
      </c>
      <c r="B20" s="18" t="s">
        <v>7</v>
      </c>
      <c r="C20" s="24" t="s">
        <v>25</v>
      </c>
      <c r="D20" s="16">
        <v>2</v>
      </c>
      <c r="E20" s="53" t="s">
        <v>20</v>
      </c>
      <c r="F20" s="39"/>
      <c r="G20" s="33">
        <v>520</v>
      </c>
      <c r="H20" s="33">
        <f t="shared" si="0"/>
        <v>1040</v>
      </c>
      <c r="I20" s="19"/>
      <c r="J20" s="66">
        <f t="shared" si="1"/>
        <v>0</v>
      </c>
    </row>
    <row r="21" spans="1:14" x14ac:dyDescent="0.25">
      <c r="A21" s="48">
        <v>14</v>
      </c>
      <c r="B21" s="11" t="s">
        <v>7</v>
      </c>
      <c r="C21" s="21" t="s">
        <v>26</v>
      </c>
      <c r="D21" s="2">
        <v>2</v>
      </c>
      <c r="E21" s="54"/>
      <c r="F21" s="40"/>
      <c r="G21" s="32">
        <v>520</v>
      </c>
      <c r="H21" s="32">
        <f t="shared" si="0"/>
        <v>1040</v>
      </c>
      <c r="I21" s="3"/>
      <c r="J21" s="66">
        <f t="shared" si="1"/>
        <v>0</v>
      </c>
    </row>
    <row r="22" spans="1:14" x14ac:dyDescent="0.25">
      <c r="A22" s="48">
        <v>15</v>
      </c>
      <c r="B22" s="11" t="s">
        <v>7</v>
      </c>
      <c r="C22" s="9" t="s">
        <v>27</v>
      </c>
      <c r="D22" s="2">
        <v>2</v>
      </c>
      <c r="E22" s="54"/>
      <c r="F22" s="40"/>
      <c r="G22" s="32">
        <v>520</v>
      </c>
      <c r="H22" s="32">
        <f t="shared" si="0"/>
        <v>1040</v>
      </c>
      <c r="I22" s="3"/>
      <c r="J22" s="66">
        <f t="shared" si="1"/>
        <v>0</v>
      </c>
      <c r="N22" t="s">
        <v>13</v>
      </c>
    </row>
    <row r="23" spans="1:14" x14ac:dyDescent="0.25">
      <c r="A23" s="48">
        <v>16</v>
      </c>
      <c r="B23" s="11" t="s">
        <v>7</v>
      </c>
      <c r="C23" s="9" t="s">
        <v>28</v>
      </c>
      <c r="D23" s="2">
        <v>3</v>
      </c>
      <c r="E23" s="81"/>
      <c r="F23" s="40"/>
      <c r="G23" s="32">
        <v>1100</v>
      </c>
      <c r="H23" s="32">
        <f t="shared" si="0"/>
        <v>3300</v>
      </c>
      <c r="I23" s="3"/>
      <c r="J23" s="66">
        <f t="shared" si="1"/>
        <v>0</v>
      </c>
    </row>
    <row r="24" spans="1:14" ht="16.5" customHeight="1" thickBot="1" x14ac:dyDescent="0.3">
      <c r="A24" s="78" t="s">
        <v>37</v>
      </c>
      <c r="B24" s="79"/>
      <c r="C24" s="79"/>
      <c r="D24" s="80"/>
      <c r="E24" s="55"/>
      <c r="F24" s="28"/>
      <c r="G24" s="28"/>
      <c r="H24" s="29">
        <f>SUM(H20:H23)</f>
        <v>6420</v>
      </c>
      <c r="I24" s="43"/>
      <c r="J24" s="82">
        <f>SUM(J20:J23)</f>
        <v>0</v>
      </c>
    </row>
    <row r="25" spans="1:14" ht="15.75" thickBot="1" x14ac:dyDescent="0.3">
      <c r="A25" s="68" t="s">
        <v>34</v>
      </c>
      <c r="B25" s="69"/>
      <c r="C25" s="69"/>
      <c r="D25" s="70"/>
      <c r="E25" s="71"/>
      <c r="F25" s="83"/>
      <c r="G25" s="83"/>
      <c r="H25" s="84">
        <f>SUM(H9,H14,H19,H24)</f>
        <v>57410</v>
      </c>
      <c r="I25" s="85"/>
      <c r="J25" s="86">
        <f>SUM(J9,J14,J19,J24)</f>
        <v>0</v>
      </c>
    </row>
    <row r="26" spans="1:14" ht="15.75" thickBot="1" x14ac:dyDescent="0.3">
      <c r="A26" s="68" t="s">
        <v>35</v>
      </c>
      <c r="B26" s="69"/>
      <c r="C26" s="69"/>
      <c r="D26" s="70"/>
      <c r="E26" s="71"/>
      <c r="F26" s="72"/>
      <c r="G26" s="72"/>
      <c r="H26" s="73">
        <f>SUM(H25*1.21)</f>
        <v>69466.099999999991</v>
      </c>
      <c r="I26" s="74"/>
      <c r="J26" s="87">
        <f>SUM(J25*1.21)</f>
        <v>0</v>
      </c>
    </row>
    <row r="28" spans="1:14" x14ac:dyDescent="0.25">
      <c r="A28" s="3"/>
      <c r="B28" s="1" t="s">
        <v>36</v>
      </c>
    </row>
    <row r="29" spans="1:14" x14ac:dyDescent="0.25">
      <c r="A29"/>
      <c r="B29"/>
      <c r="C29"/>
      <c r="D29" s="1"/>
      <c r="I29"/>
      <c r="J29" s="27"/>
    </row>
    <row r="30" spans="1:14" x14ac:dyDescent="0.25">
      <c r="E30" s="13"/>
      <c r="F30" s="8"/>
      <c r="G30" s="8"/>
      <c r="H30" s="8"/>
    </row>
    <row r="31" spans="1:14" x14ac:dyDescent="0.25">
      <c r="E31" s="12"/>
      <c r="F31" s="6"/>
      <c r="G31" s="6"/>
      <c r="H31" s="6"/>
    </row>
    <row r="41" spans="5:9" ht="15.75" thickBot="1" x14ac:dyDescent="0.3">
      <c r="E41" s="64"/>
      <c r="F41" s="64"/>
      <c r="G41" s="64"/>
      <c r="H41" s="64"/>
      <c r="I41" s="64"/>
    </row>
    <row r="42" spans="5:9" x14ac:dyDescent="0.25">
      <c r="E42" s="65"/>
      <c r="F42" s="65"/>
      <c r="H42" s="65" t="s">
        <v>33</v>
      </c>
      <c r="I42" s="65"/>
    </row>
  </sheetData>
  <mergeCells count="12">
    <mergeCell ref="G3:H3"/>
    <mergeCell ref="I3:J3"/>
    <mergeCell ref="A25:D25"/>
    <mergeCell ref="A26:D26"/>
    <mergeCell ref="A9:D9"/>
    <mergeCell ref="A14:D14"/>
    <mergeCell ref="A19:D19"/>
    <mergeCell ref="A24:D24"/>
    <mergeCell ref="E20:E24"/>
    <mergeCell ref="E10:E14"/>
    <mergeCell ref="E5:E9"/>
    <mergeCell ref="E15:E19"/>
  </mergeCells>
  <pageMargins left="0.11811023622047245" right="0.11811023622047245" top="0.19685039370078741" bottom="0.19685039370078741" header="0.31496062992125984" footer="0.31496062992125984"/>
  <pageSetup paperSize="9" scale="70" fitToHeight="0" orientation="portrait" r:id="rId1"/>
  <ignoredErrors>
    <ignoredError sqref="H9 H14 H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2019-09-26T12:47:56Z</cp:lastPrinted>
  <dcterms:created xsi:type="dcterms:W3CDTF">2018-05-21T11:46:33Z</dcterms:created>
  <dcterms:modified xsi:type="dcterms:W3CDTF">2019-10-03T11:44:27Z</dcterms:modified>
</cp:coreProperties>
</file>