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Servery, siti, prislus\IT příslušenství a úložišť\080_IT příslušenství pro OJS_THS_ESS_CRREAT - II\"/>
    </mc:Choice>
  </mc:AlternateContent>
  <xr:revisionPtr revIDLastSave="0" documentId="13_ncr:1_{0D03833F-E4BC-4269-9BE9-6D5926DE805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Tech.spec.!$A$1:$K$97</definedName>
  </definedNames>
  <calcPr calcId="191029"/>
</workbook>
</file>

<file path=xl/calcChain.xml><?xml version="1.0" encoding="utf-8"?>
<calcChain xmlns="http://schemas.openxmlformats.org/spreadsheetml/2006/main">
  <c r="K82" i="1" l="1"/>
  <c r="I82" i="1"/>
  <c r="K59" i="1" l="1"/>
  <c r="I59" i="1"/>
  <c r="K50" i="1"/>
  <c r="I50" i="1"/>
  <c r="K44" i="1"/>
  <c r="I44" i="1"/>
  <c r="K72" i="1" l="1"/>
  <c r="I72" i="1"/>
  <c r="K36" i="1"/>
  <c r="I36" i="1"/>
  <c r="K65" i="1"/>
  <c r="I65" i="1"/>
  <c r="K29" i="1"/>
  <c r="I29" i="1"/>
  <c r="K22" i="1"/>
  <c r="I22" i="1"/>
  <c r="K12" i="1"/>
  <c r="I12" i="1"/>
  <c r="I83" i="1" l="1"/>
  <c r="K83" i="1"/>
</calcChain>
</file>

<file path=xl/sharedStrings.xml><?xml version="1.0" encoding="utf-8"?>
<sst xmlns="http://schemas.openxmlformats.org/spreadsheetml/2006/main" count="165" uniqueCount="137">
  <si>
    <t>Společné požadavky</t>
  </si>
  <si>
    <t>Splnění parametrů v podávané nabídce</t>
  </si>
  <si>
    <t xml:space="preserve"> Kč bez DPH</t>
  </si>
  <si>
    <t>Záruka</t>
  </si>
  <si>
    <t>Rozhraní</t>
  </si>
  <si>
    <t>Barva</t>
  </si>
  <si>
    <t>černá</t>
  </si>
  <si>
    <t>ano</t>
  </si>
  <si>
    <t>Síťová karta</t>
  </si>
  <si>
    <t>Příloha ke Kupní smlouvě - Technická specifikace</t>
  </si>
  <si>
    <t>jednotková cena</t>
  </si>
  <si>
    <t>celková cena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</si>
  <si>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</si>
  <si>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</si>
  <si>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</si>
  <si>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</si>
  <si>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</si>
  <si>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</si>
  <si>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</si>
  <si>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</si>
  <si>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</si>
  <si>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</si>
  <si>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</si>
  <si>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</si>
  <si>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</si>
  <si>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</si>
  <si>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</si>
  <si>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Počet portů</t>
  </si>
  <si>
    <t>Počet LAN 1000 Mbps</t>
  </si>
  <si>
    <t>PCI-E</t>
  </si>
  <si>
    <t>Typ síťové karty</t>
  </si>
  <si>
    <t>LAN</t>
  </si>
  <si>
    <t>Wake on LAN</t>
  </si>
  <si>
    <t>Podporované OS</t>
  </si>
  <si>
    <t>Linux, Windows 7, Windows Vista, Windows XP, Windows 10</t>
  </si>
  <si>
    <t>Standardy</t>
  </si>
  <si>
    <t>IEEE 802.3, IEEE 802.3u a IEEE 802.3ab a podporuje plně duplexní režim provozu</t>
  </si>
  <si>
    <t>duplexní režim</t>
  </si>
  <si>
    <t>až 2000Mbps</t>
  </si>
  <si>
    <t>Ventilátor</t>
  </si>
  <si>
    <t>Pro Lenovo U300s</t>
  </si>
  <si>
    <t>EG50040V1-C010-S9A</t>
  </si>
  <si>
    <t>Počet pinů</t>
  </si>
  <si>
    <t>Tělo ventilátoru</t>
  </si>
  <si>
    <t>kov/plast</t>
  </si>
  <si>
    <t>Orientace</t>
  </si>
  <si>
    <t>pravý</t>
  </si>
  <si>
    <t>Uchycení</t>
  </si>
  <si>
    <t>3 díry na šroubku</t>
  </si>
  <si>
    <t>Adaptér DVI-HDMI</t>
  </si>
  <si>
    <t>Počet konektorů</t>
  </si>
  <si>
    <t>Z konektoru</t>
  </si>
  <si>
    <t>DVI samec</t>
  </si>
  <si>
    <t>Do konektoru</t>
  </si>
  <si>
    <t>HDMI A samice</t>
  </si>
  <si>
    <t>Podpora</t>
  </si>
  <si>
    <t>FullHD</t>
  </si>
  <si>
    <t>Zakončení</t>
  </si>
  <si>
    <t>rovné</t>
  </si>
  <si>
    <t>Síťový switch</t>
  </si>
  <si>
    <t>Přenosová rychlost</t>
  </si>
  <si>
    <t>1 Gbit/s</t>
  </si>
  <si>
    <t>Počet 10/100/1000 MBit/s portů</t>
  </si>
  <si>
    <t>8 x RJ-45 (LAN)</t>
  </si>
  <si>
    <t>Podporuje automatické nastavení</t>
  </si>
  <si>
    <t>MDI/MDI-X</t>
  </si>
  <si>
    <t>Napájení</t>
  </si>
  <si>
    <t>USB</t>
  </si>
  <si>
    <t xml:space="preserve">Typ </t>
  </si>
  <si>
    <t xml:space="preserve">Desktop </t>
  </si>
  <si>
    <t>HDD</t>
  </si>
  <si>
    <t xml:space="preserve">Použití </t>
  </si>
  <si>
    <t xml:space="preserve">externí </t>
  </si>
  <si>
    <t>Rozhraní externí</t>
  </si>
  <si>
    <t>USB 2.0, USB 3.2 Gen 1 (USB 3.0), Micro USB-B</t>
  </si>
  <si>
    <t>Formát</t>
  </si>
  <si>
    <t>Typ</t>
  </si>
  <si>
    <t>magnetický</t>
  </si>
  <si>
    <t>červená</t>
  </si>
  <si>
    <t>Zabezpečený</t>
  </si>
  <si>
    <t>GDPR Ready</t>
  </si>
  <si>
    <t>Set klávesnice s myší</t>
  </si>
  <si>
    <t>Lokalizace</t>
  </si>
  <si>
    <t>Česká, Slovenská</t>
  </si>
  <si>
    <t>Připojení</t>
  </si>
  <si>
    <t>drátové USB</t>
  </si>
  <si>
    <t>Enter</t>
  </si>
  <si>
    <t>Dvouřádkový široký</t>
  </si>
  <si>
    <t>Backspace</t>
  </si>
  <si>
    <t>šíroký</t>
  </si>
  <si>
    <t>Levý shift</t>
  </si>
  <si>
    <t>široký</t>
  </si>
  <si>
    <t>Kurzorové šipky</t>
  </si>
  <si>
    <t>široké</t>
  </si>
  <si>
    <t>Myš</t>
  </si>
  <si>
    <t>ergo design, použití pro praváky i pro leváky</t>
  </si>
  <si>
    <t>24 měsíců</t>
  </si>
  <si>
    <t>19100270 (OJS); Faktura č. 1</t>
  </si>
  <si>
    <t>19100263 (OJS); Faktura č. 1</t>
  </si>
  <si>
    <t>19200015 (CRREAT); Faktura č. 2</t>
  </si>
  <si>
    <t>19100218 (ÚŘ); Faktura č. 1</t>
  </si>
  <si>
    <t>36 měsíců</t>
  </si>
  <si>
    <t>19190007 (ESS); Faktura č. 3</t>
  </si>
  <si>
    <t>Nabízená zařízení mají neutrální barvy: černá/bílá/šedá/stříbrná.</t>
  </si>
  <si>
    <t>Podložka pod myš</t>
  </si>
  <si>
    <t>rozměry</t>
  </si>
  <si>
    <t>220 x 260 x 3 mm</t>
  </si>
  <si>
    <t xml:space="preserve">materiál </t>
  </si>
  <si>
    <t>textilní povrch</t>
  </si>
  <si>
    <t>vlastnosti</t>
  </si>
  <si>
    <t>polštářek pod zápěstí</t>
  </si>
  <si>
    <t>barva</t>
  </si>
  <si>
    <t>19100317 (THS); Faktura č. 1</t>
  </si>
  <si>
    <t xml:space="preserve">Set klavesnice + myš  </t>
  </si>
  <si>
    <t>konektor (klávesnice i myš)</t>
  </si>
  <si>
    <t>USB bezdrátová</t>
  </si>
  <si>
    <t>bezdrátová technologie</t>
  </si>
  <si>
    <t>Radio Frequency</t>
  </si>
  <si>
    <t>typ spínače</t>
  </si>
  <si>
    <t>Chiclet, Membránové</t>
  </si>
  <si>
    <t>rozložení kláves</t>
  </si>
  <si>
    <t>CZ</t>
  </si>
  <si>
    <t>snímač pohybu</t>
  </si>
  <si>
    <t>optický</t>
  </si>
  <si>
    <t>počet tlačítek</t>
  </si>
  <si>
    <t>19100306 (OJS); Faktura č. 1</t>
  </si>
  <si>
    <t xml:space="preserve">Dokovací stanice        </t>
  </si>
  <si>
    <t>Požadavky na dokovací stanici</t>
  </si>
  <si>
    <t>Min. výkon napájení dok. Stanice</t>
  </si>
  <si>
    <t>130W</t>
  </si>
  <si>
    <t>Konektivita</t>
  </si>
  <si>
    <t>Min. 3x USB3.0 (z toho min. 1x napájený), 2x USB 2.0, 1x mini DP, 1x VGA, 1.HDMI, připojemí současně dvou monitorů s rozlišením Full HD, 1x RJ45, 1x headset konektor</t>
  </si>
  <si>
    <t>Přenosová rychlost sítě Ethernet</t>
  </si>
  <si>
    <t>10,100,1000  Mbit/s</t>
  </si>
  <si>
    <t>Plnohodnotná dokovací stanice s vlastním napájením (typ stanice WD15 130W)</t>
  </si>
  <si>
    <t>Dodávka IT příslušenství pro OJS, THS, ESS, CRREAT - II.</t>
  </si>
  <si>
    <t>2,5" / 1TB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</si>
</sst>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0" fillId="0" borderId="0" xfId="0" applyFont="1" applyAlignment="1"/>
    <xf numFmtId="0" fontId="9" fillId="0" borderId="0" xfId="0" applyFont="1" applyAlignment="1"/>
    <xf numFmtId="0" fontId="8" fillId="5" borderId="1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5" xfId="0" applyFont="1" applyBorder="1" applyAlignment="1">
      <alignment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/>
    <xf numFmtId="0" fontId="15" fillId="0" borderId="0" xfId="0" applyFont="1"/>
    <xf numFmtId="164" fontId="8" fillId="4" borderId="23" xfId="0" applyNumberFormat="1" applyFont="1" applyFill="1" applyBorder="1" applyAlignment="1">
      <alignment wrapText="1"/>
    </xf>
    <xf numFmtId="3" fontId="13" fillId="8" borderId="28" xfId="0" applyNumberFormat="1" applyFont="1" applyFill="1" applyBorder="1" applyAlignment="1"/>
    <xf numFmtId="3" fontId="13" fillId="8" borderId="0" xfId="0" applyNumberFormat="1" applyFont="1" applyFill="1" applyBorder="1" applyAlignment="1"/>
    <xf numFmtId="3" fontId="13" fillId="8" borderId="27" xfId="0" applyNumberFormat="1" applyFont="1" applyFill="1" applyBorder="1" applyAlignment="1"/>
    <xf numFmtId="0" fontId="17" fillId="0" borderId="0" xfId="0" applyFont="1" applyAlignment="1"/>
    <xf numFmtId="0" fontId="5" fillId="0" borderId="9" xfId="0" applyFont="1" applyBorder="1"/>
    <xf numFmtId="0" fontId="10" fillId="0" borderId="0" xfId="0" applyFont="1" applyAlignment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wrapText="1"/>
    </xf>
    <xf numFmtId="0" fontId="11" fillId="0" borderId="0" xfId="1" applyFont="1" applyFill="1" applyAlignment="1">
      <alignment vertical="center"/>
    </xf>
    <xf numFmtId="0" fontId="2" fillId="0" borderId="0" xfId="0" applyFont="1" applyFill="1" applyAlignment="1"/>
    <xf numFmtId="6" fontId="2" fillId="4" borderId="18" xfId="0" applyNumberFormat="1" applyFont="1" applyFill="1" applyBorder="1" applyAlignment="1">
      <alignment wrapText="1"/>
    </xf>
    <xf numFmtId="3" fontId="13" fillId="8" borderId="30" xfId="0" applyNumberFormat="1" applyFont="1" applyFill="1" applyBorder="1" applyAlignment="1"/>
    <xf numFmtId="3" fontId="13" fillId="8" borderId="29" xfId="0" applyNumberFormat="1" applyFont="1" applyFill="1" applyBorder="1" applyAlignment="1"/>
    <xf numFmtId="0" fontId="9" fillId="0" borderId="4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6" fontId="8" fillId="4" borderId="6" xfId="0" applyNumberFormat="1" applyFont="1" applyFill="1" applyBorder="1" applyAlignment="1">
      <alignment wrapText="1"/>
    </xf>
    <xf numFmtId="0" fontId="8" fillId="5" borderId="6" xfId="0" applyFont="1" applyFill="1" applyBorder="1" applyAlignment="1">
      <alignment horizontal="center" vertical="center" wrapText="1"/>
    </xf>
    <xf numFmtId="3" fontId="13" fillId="8" borderId="36" xfId="0" applyNumberFormat="1" applyFont="1" applyFill="1" applyBorder="1" applyAlignment="1"/>
    <xf numFmtId="0" fontId="9" fillId="0" borderId="34" xfId="0" applyFont="1" applyBorder="1" applyAlignment="1">
      <alignment wrapText="1"/>
    </xf>
    <xf numFmtId="0" fontId="20" fillId="0" borderId="9" xfId="0" applyFont="1" applyBorder="1" applyAlignment="1">
      <alignment vertical="center" wrapText="1"/>
    </xf>
    <xf numFmtId="49" fontId="20" fillId="0" borderId="9" xfId="0" applyNumberFormat="1" applyFont="1" applyBorder="1" applyAlignment="1">
      <alignment horizontal="left" vertical="center" wrapText="1"/>
    </xf>
    <xf numFmtId="6" fontId="16" fillId="10" borderId="33" xfId="0" applyNumberFormat="1" applyFont="1" applyFill="1" applyBorder="1" applyAlignment="1"/>
    <xf numFmtId="0" fontId="17" fillId="10" borderId="33" xfId="0" applyFont="1" applyFill="1" applyBorder="1" applyAlignment="1"/>
    <xf numFmtId="164" fontId="8" fillId="4" borderId="6" xfId="0" applyNumberFormat="1" applyFont="1" applyFill="1" applyBorder="1" applyAlignment="1">
      <alignment wrapText="1"/>
    </xf>
    <xf numFmtId="0" fontId="9" fillId="0" borderId="22" xfId="0" applyFont="1" applyBorder="1" applyAlignment="1">
      <alignment wrapText="1"/>
    </xf>
    <xf numFmtId="6" fontId="8" fillId="4" borderId="24" xfId="0" applyNumberFormat="1" applyFont="1" applyFill="1" applyBorder="1" applyAlignment="1">
      <alignment wrapText="1"/>
    </xf>
    <xf numFmtId="6" fontId="8" fillId="3" borderId="42" xfId="0" applyNumberFormat="1" applyFont="1" applyFill="1" applyBorder="1" applyAlignment="1">
      <alignment wrapText="1"/>
    </xf>
    <xf numFmtId="6" fontId="2" fillId="4" borderId="26" xfId="0" applyNumberFormat="1" applyFont="1" applyFill="1" applyBorder="1" applyAlignment="1">
      <alignment wrapText="1"/>
    </xf>
    <xf numFmtId="6" fontId="8" fillId="4" borderId="23" xfId="0" applyNumberFormat="1" applyFont="1" applyFill="1" applyBorder="1" applyAlignment="1">
      <alignment wrapText="1"/>
    </xf>
    <xf numFmtId="0" fontId="2" fillId="5" borderId="18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vertical="center"/>
    </xf>
    <xf numFmtId="164" fontId="19" fillId="3" borderId="46" xfId="0" applyNumberFormat="1" applyFont="1" applyFill="1" applyBorder="1" applyAlignment="1">
      <alignment wrapText="1"/>
    </xf>
    <xf numFmtId="6" fontId="8" fillId="3" borderId="46" xfId="0" applyNumberFormat="1" applyFont="1" applyFill="1" applyBorder="1" applyAlignment="1">
      <alignment wrapText="1"/>
    </xf>
    <xf numFmtId="164" fontId="8" fillId="3" borderId="46" xfId="0" applyNumberFormat="1" applyFont="1" applyFill="1" applyBorder="1" applyAlignment="1">
      <alignment wrapText="1"/>
    </xf>
    <xf numFmtId="6" fontId="2" fillId="9" borderId="38" xfId="0" applyNumberFormat="1" applyFont="1" applyFill="1" applyBorder="1" applyAlignment="1">
      <alignment wrapText="1"/>
    </xf>
    <xf numFmtId="6" fontId="2" fillId="9" borderId="37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0" fillId="0" borderId="3" xfId="0" applyFont="1" applyBorder="1" applyAlignment="1">
      <alignment vertical="center" wrapText="1"/>
    </xf>
    <xf numFmtId="0" fontId="0" fillId="0" borderId="30" xfId="0" applyFont="1" applyBorder="1" applyAlignment="1">
      <alignment wrapText="1"/>
    </xf>
    <xf numFmtId="0" fontId="2" fillId="5" borderId="45" xfId="0" applyFont="1" applyFill="1" applyBorder="1" applyAlignment="1">
      <alignment vertical="center"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9" fillId="0" borderId="30" xfId="0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35" xfId="0" applyFont="1" applyBorder="1" applyAlignment="1">
      <alignment vertical="center" wrapText="1"/>
    </xf>
    <xf numFmtId="6" fontId="16" fillId="10" borderId="59" xfId="0" applyNumberFormat="1" applyFont="1" applyFill="1" applyBorder="1" applyAlignment="1"/>
    <xf numFmtId="0" fontId="17" fillId="10" borderId="59" xfId="0" applyFont="1" applyFill="1" applyBorder="1" applyAlignment="1"/>
    <xf numFmtId="6" fontId="16" fillId="10" borderId="60" xfId="0" applyNumberFormat="1" applyFont="1" applyFill="1" applyBorder="1" applyAlignment="1"/>
    <xf numFmtId="165" fontId="13" fillId="12" borderId="47" xfId="0" applyNumberFormat="1" applyFont="1" applyFill="1" applyBorder="1"/>
    <xf numFmtId="0" fontId="12" fillId="5" borderId="61" xfId="0" applyFont="1" applyFill="1" applyBorder="1" applyAlignment="1">
      <alignment horizontal="center" wrapText="1"/>
    </xf>
    <xf numFmtId="0" fontId="12" fillId="5" borderId="62" xfId="0" applyFont="1" applyFill="1" applyBorder="1" applyAlignment="1">
      <alignment horizontal="center" wrapText="1"/>
    </xf>
    <xf numFmtId="0" fontId="12" fillId="5" borderId="63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0" fontId="9" fillId="0" borderId="9" xfId="0" applyFont="1" applyBorder="1"/>
    <xf numFmtId="0" fontId="21" fillId="0" borderId="9" xfId="0" applyFont="1" applyBorder="1"/>
    <xf numFmtId="0" fontId="9" fillId="0" borderId="25" xfId="0" applyFont="1" applyBorder="1"/>
    <xf numFmtId="0" fontId="21" fillId="0" borderId="25" xfId="0" applyFont="1" applyBorder="1"/>
    <xf numFmtId="0" fontId="9" fillId="0" borderId="65" xfId="0" applyFont="1" applyBorder="1"/>
    <xf numFmtId="0" fontId="21" fillId="0" borderId="22" xfId="0" applyFont="1" applyBorder="1"/>
    <xf numFmtId="0" fontId="9" fillId="0" borderId="0" xfId="0" applyFont="1" applyBorder="1" applyAlignment="1"/>
    <xf numFmtId="0" fontId="9" fillId="0" borderId="22" xfId="0" applyFont="1" applyBorder="1"/>
    <xf numFmtId="0" fontId="9" fillId="0" borderId="67" xfId="0" applyFont="1" applyBorder="1" applyAlignment="1">
      <alignment wrapText="1"/>
    </xf>
    <xf numFmtId="0" fontId="0" fillId="0" borderId="9" xfId="0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5" borderId="24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9" fillId="13" borderId="22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wrapText="1"/>
    </xf>
    <xf numFmtId="165" fontId="13" fillId="12" borderId="55" xfId="0" applyNumberFormat="1" applyFont="1" applyFill="1" applyBorder="1"/>
    <xf numFmtId="0" fontId="2" fillId="5" borderId="70" xfId="0" applyFont="1" applyFill="1" applyBorder="1" applyAlignment="1">
      <alignment vertical="center" wrapText="1"/>
    </xf>
    <xf numFmtId="6" fontId="8" fillId="3" borderId="69" xfId="0" applyNumberFormat="1" applyFont="1" applyFill="1" applyBorder="1" applyAlignment="1">
      <alignment wrapText="1"/>
    </xf>
    <xf numFmtId="6" fontId="16" fillId="10" borderId="47" xfId="0" applyNumberFormat="1" applyFont="1" applyFill="1" applyBorder="1" applyAlignment="1"/>
    <xf numFmtId="0" fontId="2" fillId="0" borderId="71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10" fillId="11" borderId="73" xfId="0" applyFont="1" applyFill="1" applyBorder="1" applyAlignment="1">
      <alignment vertical="top" wrapText="1"/>
    </xf>
    <xf numFmtId="0" fontId="10" fillId="11" borderId="76" xfId="0" applyFont="1" applyFill="1" applyBorder="1" applyAlignment="1">
      <alignment vertical="top" wrapText="1"/>
    </xf>
    <xf numFmtId="0" fontId="0" fillId="2" borderId="74" xfId="0" applyFont="1" applyFill="1" applyBorder="1" applyAlignment="1">
      <alignment horizontal="center" vertical="top" wrapText="1"/>
    </xf>
    <xf numFmtId="0" fontId="0" fillId="2" borderId="75" xfId="0" applyFont="1" applyFill="1" applyBorder="1" applyAlignment="1">
      <alignment horizontal="center" vertical="top" wrapText="1"/>
    </xf>
    <xf numFmtId="0" fontId="20" fillId="0" borderId="84" xfId="0" applyFont="1" applyBorder="1" applyAlignment="1">
      <alignment vertical="center" wrapText="1"/>
    </xf>
    <xf numFmtId="49" fontId="20" fillId="0" borderId="84" xfId="0" applyNumberFormat="1" applyFont="1" applyBorder="1" applyAlignment="1">
      <alignment horizontal="left" vertical="center" wrapText="1"/>
    </xf>
    <xf numFmtId="0" fontId="0" fillId="2" borderId="27" xfId="0" applyFont="1" applyFill="1" applyBorder="1" applyAlignment="1">
      <alignment horizontal="center" vertical="top" wrapText="1"/>
    </xf>
    <xf numFmtId="0" fontId="19" fillId="5" borderId="88" xfId="0" applyFont="1" applyFill="1" applyBorder="1" applyAlignment="1">
      <alignment horizontal="center" vertical="center" wrapText="1"/>
    </xf>
    <xf numFmtId="0" fontId="19" fillId="5" borderId="78" xfId="0" applyFont="1" applyFill="1" applyBorder="1" applyAlignment="1">
      <alignment horizontal="center" vertical="center" wrapText="1"/>
    </xf>
    <xf numFmtId="0" fontId="19" fillId="5" borderId="81" xfId="0" applyFont="1" applyFill="1" applyBorder="1" applyAlignment="1">
      <alignment horizontal="center" vertical="center" wrapText="1"/>
    </xf>
    <xf numFmtId="0" fontId="19" fillId="5" borderId="82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2" fillId="5" borderId="8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top" wrapText="1"/>
    </xf>
    <xf numFmtId="0" fontId="10" fillId="2" borderId="75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74" xfId="0" applyFont="1" applyFill="1" applyBorder="1" applyAlignment="1">
      <alignment horizontal="center" vertical="top" wrapText="1"/>
    </xf>
    <xf numFmtId="0" fontId="0" fillId="2" borderId="75" xfId="0" applyFont="1" applyFill="1" applyBorder="1" applyAlignment="1">
      <alignment horizontal="center" vertical="top" wrapText="1"/>
    </xf>
    <xf numFmtId="0" fontId="0" fillId="2" borderId="77" xfId="0" applyFont="1" applyFill="1" applyBorder="1" applyAlignment="1">
      <alignment horizontal="center" vertical="top" wrapText="1"/>
    </xf>
    <xf numFmtId="0" fontId="16" fillId="10" borderId="54" xfId="0" applyFont="1" applyFill="1" applyBorder="1" applyAlignment="1">
      <alignment horizontal="center"/>
    </xf>
    <xf numFmtId="0" fontId="16" fillId="10" borderId="41" xfId="0" applyFont="1" applyFill="1" applyBorder="1" applyAlignment="1">
      <alignment horizontal="center"/>
    </xf>
    <xf numFmtId="0" fontId="16" fillId="10" borderId="39" xfId="0" applyFont="1" applyFill="1" applyBorder="1" applyAlignment="1">
      <alignment horizontal="center"/>
    </xf>
    <xf numFmtId="0" fontId="16" fillId="10" borderId="56" xfId="0" applyFont="1" applyFill="1" applyBorder="1" applyAlignment="1">
      <alignment horizontal="center"/>
    </xf>
    <xf numFmtId="0" fontId="16" fillId="10" borderId="57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2" borderId="87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8" borderId="8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9" xfId="0" applyFont="1" applyBorder="1"/>
    <xf numFmtId="0" fontId="0" fillId="6" borderId="9" xfId="0" applyFont="1" applyFill="1" applyBorder="1" applyAlignment="1">
      <alignment horizontal="center" vertical="top"/>
    </xf>
    <xf numFmtId="0" fontId="4" fillId="7" borderId="9" xfId="0" applyFont="1" applyFill="1" applyBorder="1"/>
    <xf numFmtId="0" fontId="9" fillId="0" borderId="9" xfId="0" applyFont="1" applyBorder="1" applyAlignment="1">
      <alignment horizontal="left" vertical="top" wrapText="1"/>
    </xf>
    <xf numFmtId="0" fontId="18" fillId="7" borderId="21" xfId="1" applyFont="1" applyFill="1" applyBorder="1" applyAlignment="1">
      <alignment horizontal="center" vertical="center"/>
    </xf>
    <xf numFmtId="0" fontId="18" fillId="7" borderId="31" xfId="1" applyFont="1" applyFill="1" applyBorder="1" applyAlignment="1">
      <alignment horizontal="center" vertical="center"/>
    </xf>
    <xf numFmtId="0" fontId="18" fillId="7" borderId="32" xfId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4" fillId="0" borderId="11" xfId="0" applyFont="1" applyBorder="1" applyAlignment="1">
      <alignment wrapText="1"/>
    </xf>
    <xf numFmtId="0" fontId="0" fillId="11" borderId="7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34" xfId="0" applyFont="1" applyFill="1" applyBorder="1" applyAlignment="1">
      <alignment wrapText="1"/>
    </xf>
    <xf numFmtId="0" fontId="0" fillId="11" borderId="24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11" borderId="23" xfId="0" applyFont="1" applyFill="1" applyBorder="1" applyAlignment="1">
      <alignment wrapText="1"/>
    </xf>
    <xf numFmtId="0" fontId="0" fillId="2" borderId="86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20" fillId="0" borderId="9" xfId="0" applyFont="1" applyBorder="1" applyAlignment="1">
      <alignment wrapText="1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86</xdr:row>
      <xdr:rowOff>123825</xdr:rowOff>
    </xdr:from>
    <xdr:to>
      <xdr:col>10</xdr:col>
      <xdr:colOff>533400</xdr:colOff>
      <xdr:row>89</xdr:row>
      <xdr:rowOff>47624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1CA7D7A-AD89-4C0C-8592-DF2057A44334}"/>
            </a:ext>
          </a:extLst>
        </xdr:cNvPr>
        <xdr:cNvSpPr txBox="1"/>
      </xdr:nvSpPr>
      <xdr:spPr>
        <a:xfrm>
          <a:off x="85725" y="18983325"/>
          <a:ext cx="12696825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2"/>
  <sheetViews>
    <sheetView showGridLines="0" tabSelected="1" workbookViewId="0">
      <selection activeCell="C95" sqref="C95"/>
    </sheetView>
  </sheetViews>
  <sheetFormatPr defaultColWidth="14.42578125" defaultRowHeight="15" x14ac:dyDescent="0.25"/>
  <cols>
    <col min="1" max="1" width="11.5703125" customWidth="1"/>
    <col min="2" max="2" width="23" customWidth="1"/>
    <col min="3" max="3" width="43.140625" customWidth="1"/>
    <col min="4" max="4" width="11.42578125" customWidth="1"/>
    <col min="5" max="5" width="5.7109375" style="9" bestFit="1" customWidth="1"/>
    <col min="6" max="6" width="24.42578125" style="196" customWidth="1"/>
    <col min="7" max="7" width="18.5703125" bestFit="1" customWidth="1"/>
    <col min="8" max="8" width="15.7109375" bestFit="1" customWidth="1"/>
    <col min="9" max="9" width="14.42578125" style="18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18" customFormat="1" ht="21" x14ac:dyDescent="0.35">
      <c r="A1" s="20" t="s">
        <v>9</v>
      </c>
      <c r="F1" s="196"/>
    </row>
    <row r="2" spans="1:11" s="18" customFormat="1" ht="15.75" x14ac:dyDescent="0.25">
      <c r="A2" s="21" t="s">
        <v>135</v>
      </c>
      <c r="F2" s="196"/>
    </row>
    <row r="3" spans="1:11" ht="15.75" x14ac:dyDescent="0.25">
      <c r="A3" s="183"/>
      <c r="B3" s="184"/>
      <c r="C3" s="184"/>
      <c r="D3" s="184"/>
      <c r="E3" s="184"/>
      <c r="F3" s="184"/>
      <c r="G3" s="184"/>
    </row>
    <row r="4" spans="1:11" x14ac:dyDescent="0.25">
      <c r="A4" s="190" t="s">
        <v>24</v>
      </c>
      <c r="B4" s="191"/>
      <c r="C4" s="192"/>
    </row>
    <row r="5" spans="1:11" s="18" customFormat="1" x14ac:dyDescent="0.25">
      <c r="A5" s="36"/>
      <c r="B5" s="37"/>
      <c r="C5" s="37"/>
      <c r="F5" s="196"/>
    </row>
    <row r="6" spans="1:11" x14ac:dyDescent="0.25">
      <c r="A6" s="185" t="s">
        <v>0</v>
      </c>
      <c r="B6" s="186"/>
      <c r="C6" s="186"/>
      <c r="D6" s="27"/>
      <c r="E6" s="27"/>
      <c r="F6" s="185" t="s">
        <v>1</v>
      </c>
      <c r="G6" s="186"/>
    </row>
    <row r="7" spans="1:11" x14ac:dyDescent="0.25">
      <c r="A7" s="189" t="s">
        <v>103</v>
      </c>
      <c r="B7" s="186"/>
      <c r="C7" s="186"/>
      <c r="D7" s="27"/>
      <c r="E7" s="27"/>
      <c r="F7" s="187"/>
      <c r="G7" s="188"/>
    </row>
    <row r="8" spans="1:11" ht="15.75" thickBot="1" x14ac:dyDescent="0.3">
      <c r="A8" s="2"/>
      <c r="B8" s="1"/>
      <c r="C8" s="1"/>
      <c r="D8" s="1"/>
      <c r="E8" s="1"/>
      <c r="G8" s="1"/>
    </row>
    <row r="9" spans="1:11" ht="19.5" thickBot="1" x14ac:dyDescent="0.35">
      <c r="A9" s="3"/>
      <c r="B9" s="4"/>
      <c r="C9" s="4"/>
      <c r="D9" s="4"/>
      <c r="E9" s="4"/>
      <c r="F9" s="197"/>
      <c r="G9" s="5"/>
      <c r="H9" s="85" t="s">
        <v>16</v>
      </c>
      <c r="I9" s="85" t="s">
        <v>16</v>
      </c>
      <c r="J9" s="86" t="s">
        <v>17</v>
      </c>
      <c r="K9" s="85" t="s">
        <v>17</v>
      </c>
    </row>
    <row r="10" spans="1:11" x14ac:dyDescent="0.25">
      <c r="A10" s="181" t="s">
        <v>14</v>
      </c>
      <c r="B10" s="179" t="s">
        <v>13</v>
      </c>
      <c r="C10" s="177" t="s">
        <v>15</v>
      </c>
      <c r="D10" s="168" t="s">
        <v>12</v>
      </c>
      <c r="E10" s="168" t="s">
        <v>20</v>
      </c>
      <c r="F10" s="167" t="s">
        <v>21</v>
      </c>
      <c r="G10" s="110" t="s">
        <v>22</v>
      </c>
      <c r="H10" s="87" t="s">
        <v>10</v>
      </c>
      <c r="I10" s="87" t="s">
        <v>11</v>
      </c>
      <c r="J10" s="87" t="s">
        <v>10</v>
      </c>
      <c r="K10" s="88" t="s">
        <v>11</v>
      </c>
    </row>
    <row r="11" spans="1:11" ht="15.75" thickBot="1" x14ac:dyDescent="0.3">
      <c r="A11" s="182"/>
      <c r="B11" s="180"/>
      <c r="C11" s="178"/>
      <c r="D11" s="169"/>
      <c r="E11" s="170"/>
      <c r="F11" s="198"/>
      <c r="G11" s="111" t="s">
        <v>23</v>
      </c>
      <c r="H11" s="58" t="s">
        <v>2</v>
      </c>
      <c r="I11" s="58" t="s">
        <v>2</v>
      </c>
      <c r="J11" s="58" t="s">
        <v>2</v>
      </c>
      <c r="K11" s="58" t="s">
        <v>2</v>
      </c>
    </row>
    <row r="12" spans="1:11" ht="15.75" thickTop="1" x14ac:dyDescent="0.25">
      <c r="A12" s="158" t="s">
        <v>8</v>
      </c>
      <c r="B12" s="59"/>
      <c r="C12" s="38"/>
      <c r="D12" s="57"/>
      <c r="E12" s="57">
        <v>1</v>
      </c>
      <c r="F12" s="199"/>
      <c r="G12" s="112"/>
      <c r="H12" s="62">
        <v>248</v>
      </c>
      <c r="I12" s="38">
        <f>SUM(H12*E12)</f>
        <v>248</v>
      </c>
      <c r="J12" s="63"/>
      <c r="K12" s="84">
        <f>SUM(J12*E12)</f>
        <v>0</v>
      </c>
    </row>
    <row r="13" spans="1:11" x14ac:dyDescent="0.25">
      <c r="A13" s="159"/>
      <c r="B13" s="17" t="s">
        <v>27</v>
      </c>
      <c r="C13" s="65">
        <v>1</v>
      </c>
      <c r="D13" s="173" t="s">
        <v>97</v>
      </c>
      <c r="E13" s="175"/>
      <c r="F13" s="200"/>
      <c r="G13" s="143"/>
      <c r="H13" s="23"/>
      <c r="I13" s="24"/>
      <c r="J13" s="24"/>
      <c r="K13" s="25"/>
    </row>
    <row r="14" spans="1:11" x14ac:dyDescent="0.25">
      <c r="A14" s="159"/>
      <c r="B14" s="66" t="s">
        <v>28</v>
      </c>
      <c r="C14" s="67">
        <v>1</v>
      </c>
      <c r="D14" s="155"/>
      <c r="E14" s="175"/>
      <c r="F14" s="200"/>
      <c r="G14" s="143"/>
      <c r="H14" s="23"/>
      <c r="I14" s="24"/>
      <c r="J14" s="24"/>
      <c r="K14" s="25"/>
    </row>
    <row r="15" spans="1:11" x14ac:dyDescent="0.25">
      <c r="A15" s="159"/>
      <c r="B15" s="17" t="s">
        <v>4</v>
      </c>
      <c r="C15" s="68" t="s">
        <v>29</v>
      </c>
      <c r="D15" s="173"/>
      <c r="E15" s="175"/>
      <c r="F15" s="200"/>
      <c r="G15" s="143"/>
      <c r="H15" s="23"/>
      <c r="I15" s="24"/>
      <c r="J15" s="24"/>
      <c r="K15" s="25"/>
    </row>
    <row r="16" spans="1:11" x14ac:dyDescent="0.25">
      <c r="A16" s="159"/>
      <c r="B16" s="34" t="s">
        <v>30</v>
      </c>
      <c r="C16" s="7" t="s">
        <v>31</v>
      </c>
      <c r="D16" s="155"/>
      <c r="E16" s="175"/>
      <c r="F16" s="200"/>
      <c r="G16" s="143"/>
      <c r="H16" s="23"/>
      <c r="I16" s="24"/>
      <c r="J16" s="24"/>
      <c r="K16" s="25"/>
    </row>
    <row r="17" spans="1:11" x14ac:dyDescent="0.25">
      <c r="A17" s="159"/>
      <c r="B17" s="17" t="s">
        <v>32</v>
      </c>
      <c r="C17" s="69" t="s">
        <v>7</v>
      </c>
      <c r="D17" s="173"/>
      <c r="E17" s="175"/>
      <c r="F17" s="211"/>
      <c r="G17" s="143"/>
      <c r="H17" s="23"/>
      <c r="I17" s="24"/>
      <c r="J17" s="24"/>
      <c r="K17" s="25"/>
    </row>
    <row r="18" spans="1:11" ht="30" x14ac:dyDescent="0.25">
      <c r="A18" s="159"/>
      <c r="B18" s="69" t="s">
        <v>33</v>
      </c>
      <c r="C18" s="6" t="s">
        <v>34</v>
      </c>
      <c r="D18" s="173"/>
      <c r="E18" s="175"/>
      <c r="F18" s="200"/>
      <c r="G18" s="143"/>
      <c r="H18" s="23"/>
      <c r="I18" s="24"/>
      <c r="J18" s="24"/>
      <c r="K18" s="25"/>
    </row>
    <row r="19" spans="1:11" x14ac:dyDescent="0.25">
      <c r="A19" s="159"/>
      <c r="B19" s="70" t="s">
        <v>3</v>
      </c>
      <c r="C19" s="70" t="s">
        <v>96</v>
      </c>
      <c r="D19" s="173"/>
      <c r="E19" s="175"/>
      <c r="F19" s="200"/>
      <c r="G19" s="143"/>
      <c r="H19" s="23"/>
      <c r="I19" s="24"/>
      <c r="J19" s="24"/>
      <c r="K19" s="25"/>
    </row>
    <row r="20" spans="1:11" ht="30" x14ac:dyDescent="0.25">
      <c r="A20" s="159"/>
      <c r="B20" s="17" t="s">
        <v>35</v>
      </c>
      <c r="C20" s="6" t="s">
        <v>36</v>
      </c>
      <c r="D20" s="173"/>
      <c r="E20" s="175"/>
      <c r="F20" s="200"/>
      <c r="G20" s="143"/>
      <c r="H20" s="23"/>
      <c r="I20" s="24"/>
      <c r="J20" s="24"/>
      <c r="K20" s="25"/>
    </row>
    <row r="21" spans="1:11" ht="15.75" thickBot="1" x14ac:dyDescent="0.3">
      <c r="A21" s="161"/>
      <c r="B21" s="71" t="s">
        <v>37</v>
      </c>
      <c r="C21" s="46" t="s">
        <v>38</v>
      </c>
      <c r="D21" s="174"/>
      <c r="E21" s="176"/>
      <c r="F21" s="201"/>
      <c r="G21" s="144"/>
      <c r="H21" s="45"/>
      <c r="I21" s="39"/>
      <c r="J21" s="39"/>
      <c r="K21" s="40"/>
    </row>
    <row r="22" spans="1:11" ht="15.75" thickTop="1" x14ac:dyDescent="0.25">
      <c r="A22" s="162" t="s">
        <v>39</v>
      </c>
      <c r="B22" s="72"/>
      <c r="C22" s="56"/>
      <c r="D22" s="14"/>
      <c r="E22" s="15">
        <v>1</v>
      </c>
      <c r="F22" s="202"/>
      <c r="G22" s="113"/>
      <c r="H22" s="61">
        <v>572</v>
      </c>
      <c r="I22" s="55">
        <f>SUM(H22*E22)</f>
        <v>572</v>
      </c>
      <c r="J22" s="64"/>
      <c r="K22" s="84">
        <f>SUM(J22*E22)</f>
        <v>0</v>
      </c>
    </row>
    <row r="23" spans="1:11" x14ac:dyDescent="0.25">
      <c r="A23" s="159"/>
      <c r="B23" s="34" t="s">
        <v>40</v>
      </c>
      <c r="C23" s="7" t="s">
        <v>41</v>
      </c>
      <c r="D23" s="138" t="s">
        <v>98</v>
      </c>
      <c r="E23" s="141"/>
      <c r="F23" s="203"/>
      <c r="G23" s="148"/>
      <c r="H23" s="23"/>
      <c r="I23" s="24"/>
      <c r="J23" s="24"/>
      <c r="K23" s="25"/>
    </row>
    <row r="24" spans="1:11" x14ac:dyDescent="0.25">
      <c r="A24" s="159"/>
      <c r="B24" s="34" t="s">
        <v>42</v>
      </c>
      <c r="C24" s="35">
        <v>4</v>
      </c>
      <c r="D24" s="171"/>
      <c r="E24" s="133"/>
      <c r="F24" s="203"/>
      <c r="G24" s="146"/>
      <c r="H24" s="23"/>
      <c r="I24" s="24"/>
      <c r="J24" s="24"/>
      <c r="K24" s="25"/>
    </row>
    <row r="25" spans="1:11" x14ac:dyDescent="0.25">
      <c r="A25" s="159"/>
      <c r="B25" s="34" t="s">
        <v>43</v>
      </c>
      <c r="C25" s="7" t="s">
        <v>44</v>
      </c>
      <c r="D25" s="171"/>
      <c r="E25" s="133"/>
      <c r="F25" s="203"/>
      <c r="G25" s="146"/>
      <c r="H25" s="23"/>
      <c r="I25" s="24"/>
      <c r="J25" s="24"/>
      <c r="K25" s="25"/>
    </row>
    <row r="26" spans="1:11" x14ac:dyDescent="0.25">
      <c r="A26" s="159"/>
      <c r="B26" s="16" t="s">
        <v>45</v>
      </c>
      <c r="C26" s="13" t="s">
        <v>46</v>
      </c>
      <c r="D26" s="171"/>
      <c r="E26" s="133"/>
      <c r="F26" s="204"/>
      <c r="G26" s="146"/>
      <c r="H26" s="23"/>
      <c r="I26" s="24"/>
      <c r="J26" s="24"/>
      <c r="K26" s="25"/>
    </row>
    <row r="27" spans="1:11" x14ac:dyDescent="0.25">
      <c r="A27" s="159"/>
      <c r="B27" s="75" t="s">
        <v>47</v>
      </c>
      <c r="C27" s="7" t="s">
        <v>48</v>
      </c>
      <c r="D27" s="171"/>
      <c r="E27" s="142"/>
      <c r="F27" s="205"/>
      <c r="G27" s="146"/>
      <c r="H27" s="23"/>
      <c r="I27" s="24"/>
      <c r="J27" s="24"/>
      <c r="K27" s="25"/>
    </row>
    <row r="28" spans="1:11" s="18" customFormat="1" ht="15.75" thickBot="1" x14ac:dyDescent="0.3">
      <c r="A28" s="161"/>
      <c r="B28" s="76" t="s">
        <v>3</v>
      </c>
      <c r="C28" s="77" t="s">
        <v>96</v>
      </c>
      <c r="D28" s="172"/>
      <c r="E28" s="89"/>
      <c r="F28" s="206"/>
      <c r="G28" s="147"/>
      <c r="H28" s="45"/>
      <c r="I28" s="39"/>
      <c r="J28" s="39"/>
      <c r="K28" s="40"/>
    </row>
    <row r="29" spans="1:11" ht="15.75" thickTop="1" x14ac:dyDescent="0.25">
      <c r="A29" s="162" t="s">
        <v>49</v>
      </c>
      <c r="B29" s="72"/>
      <c r="C29" s="53"/>
      <c r="D29" s="14"/>
      <c r="E29" s="14">
        <v>1</v>
      </c>
      <c r="F29" s="202"/>
      <c r="G29" s="113"/>
      <c r="H29" s="54">
        <v>100</v>
      </c>
      <c r="I29" s="55">
        <f>SUM(H29*E29)</f>
        <v>100</v>
      </c>
      <c r="J29" s="64"/>
      <c r="K29" s="84">
        <f>SUM(J29*E29)</f>
        <v>0</v>
      </c>
    </row>
    <row r="30" spans="1:11" x14ac:dyDescent="0.25">
      <c r="A30" s="159"/>
      <c r="B30" s="12" t="s">
        <v>50</v>
      </c>
      <c r="C30" s="35">
        <v>2</v>
      </c>
      <c r="D30" s="166" t="s">
        <v>98</v>
      </c>
      <c r="E30" s="141"/>
      <c r="F30" s="203"/>
      <c r="G30" s="146"/>
      <c r="H30" s="23"/>
      <c r="I30" s="24"/>
      <c r="J30" s="24"/>
      <c r="K30" s="25"/>
    </row>
    <row r="31" spans="1:11" x14ac:dyDescent="0.25">
      <c r="A31" s="159"/>
      <c r="B31" s="73" t="s">
        <v>51</v>
      </c>
      <c r="C31" s="7" t="s">
        <v>52</v>
      </c>
      <c r="D31" s="124"/>
      <c r="E31" s="126"/>
      <c r="F31" s="200"/>
      <c r="G31" s="146"/>
      <c r="H31" s="23"/>
      <c r="I31" s="24"/>
      <c r="J31" s="24"/>
      <c r="K31" s="25"/>
    </row>
    <row r="32" spans="1:11" x14ac:dyDescent="0.25">
      <c r="A32" s="159"/>
      <c r="B32" s="74" t="s">
        <v>53</v>
      </c>
      <c r="C32" s="7" t="s">
        <v>54</v>
      </c>
      <c r="D32" s="124"/>
      <c r="E32" s="126"/>
      <c r="F32" s="200"/>
      <c r="G32" s="146"/>
      <c r="H32" s="23"/>
      <c r="I32" s="24"/>
      <c r="J32" s="24"/>
      <c r="K32" s="25"/>
    </row>
    <row r="33" spans="1:13" x14ac:dyDescent="0.25">
      <c r="A33" s="159"/>
      <c r="B33" s="41" t="s">
        <v>55</v>
      </c>
      <c r="C33" s="42" t="s">
        <v>56</v>
      </c>
      <c r="D33" s="124"/>
      <c r="E33" s="126"/>
      <c r="F33" s="207"/>
      <c r="G33" s="146"/>
      <c r="H33" s="23"/>
      <c r="I33" s="24"/>
      <c r="J33" s="24"/>
      <c r="K33" s="25"/>
    </row>
    <row r="34" spans="1:13" s="18" customFormat="1" x14ac:dyDescent="0.25">
      <c r="A34" s="158"/>
      <c r="B34" s="47" t="s">
        <v>3</v>
      </c>
      <c r="C34" s="48" t="s">
        <v>96</v>
      </c>
      <c r="D34" s="124"/>
      <c r="E34" s="126"/>
      <c r="F34" s="207"/>
      <c r="G34" s="146"/>
      <c r="H34" s="23"/>
      <c r="I34" s="24"/>
      <c r="J34" s="24"/>
      <c r="K34" s="25"/>
    </row>
    <row r="35" spans="1:13" ht="15.75" thickBot="1" x14ac:dyDescent="0.3">
      <c r="A35" s="161"/>
      <c r="B35" s="78" t="s">
        <v>57</v>
      </c>
      <c r="C35" s="79" t="s">
        <v>58</v>
      </c>
      <c r="D35" s="125"/>
      <c r="E35" s="127"/>
      <c r="F35" s="201"/>
      <c r="G35" s="147"/>
      <c r="H35" s="45"/>
      <c r="I35" s="39"/>
      <c r="J35" s="39"/>
      <c r="K35" s="40"/>
    </row>
    <row r="36" spans="1:13" ht="15.75" thickTop="1" x14ac:dyDescent="0.25">
      <c r="A36" s="158" t="s">
        <v>70</v>
      </c>
      <c r="B36" s="72"/>
      <c r="C36" s="51"/>
      <c r="D36" s="11"/>
      <c r="E36" s="44">
        <v>1</v>
      </c>
      <c r="F36" s="199"/>
      <c r="G36" s="112"/>
      <c r="H36" s="60">
        <v>1652</v>
      </c>
      <c r="I36" s="38">
        <f>SUM(H36*E36)</f>
        <v>1652</v>
      </c>
      <c r="J36" s="63"/>
      <c r="K36" s="84">
        <f>SUM(J36*E36)</f>
        <v>0</v>
      </c>
      <c r="L36" s="28"/>
      <c r="M36" s="10"/>
    </row>
    <row r="37" spans="1:13" x14ac:dyDescent="0.25">
      <c r="A37" s="159"/>
      <c r="B37" s="34" t="s">
        <v>71</v>
      </c>
      <c r="C37" s="7" t="s">
        <v>72</v>
      </c>
      <c r="D37" s="138" t="s">
        <v>100</v>
      </c>
      <c r="E37" s="141"/>
      <c r="F37" s="203"/>
      <c r="G37" s="146"/>
      <c r="H37" s="23"/>
      <c r="I37" s="24"/>
      <c r="J37" s="24"/>
      <c r="K37" s="25"/>
    </row>
    <row r="38" spans="1:13" x14ac:dyDescent="0.25">
      <c r="A38" s="159"/>
      <c r="B38" s="34" t="s">
        <v>73</v>
      </c>
      <c r="C38" s="7" t="s">
        <v>74</v>
      </c>
      <c r="D38" s="139"/>
      <c r="E38" s="133"/>
      <c r="F38" s="203"/>
      <c r="G38" s="146"/>
      <c r="H38" s="23"/>
      <c r="I38" s="24"/>
      <c r="J38" s="24"/>
      <c r="K38" s="25"/>
    </row>
    <row r="39" spans="1:13" x14ac:dyDescent="0.25">
      <c r="A39" s="158"/>
      <c r="B39" s="34" t="s">
        <v>75</v>
      </c>
      <c r="C39" s="212" t="s">
        <v>136</v>
      </c>
      <c r="D39" s="139"/>
      <c r="E39" s="133"/>
      <c r="F39" s="203"/>
      <c r="G39" s="146"/>
      <c r="H39" s="23"/>
      <c r="I39" s="24"/>
      <c r="J39" s="24"/>
      <c r="K39" s="25"/>
    </row>
    <row r="40" spans="1:13" x14ac:dyDescent="0.25">
      <c r="A40" s="158"/>
      <c r="B40" s="34" t="s">
        <v>76</v>
      </c>
      <c r="C40" s="7" t="s">
        <v>77</v>
      </c>
      <c r="D40" s="139"/>
      <c r="E40" s="133"/>
      <c r="F40" s="203"/>
      <c r="G40" s="146"/>
      <c r="H40" s="23"/>
      <c r="I40" s="24"/>
      <c r="J40" s="24"/>
      <c r="K40" s="25"/>
    </row>
    <row r="41" spans="1:13" x14ac:dyDescent="0.25">
      <c r="A41" s="158"/>
      <c r="B41" s="34" t="s">
        <v>5</v>
      </c>
      <c r="C41" s="7" t="s">
        <v>78</v>
      </c>
      <c r="D41" s="139"/>
      <c r="E41" s="133"/>
      <c r="F41" s="204"/>
      <c r="G41" s="146"/>
      <c r="H41" s="23"/>
      <c r="I41" s="24"/>
      <c r="J41" s="24"/>
      <c r="K41" s="25"/>
    </row>
    <row r="42" spans="1:13" s="19" customFormat="1" x14ac:dyDescent="0.25">
      <c r="A42" s="158"/>
      <c r="B42" s="47" t="s">
        <v>3</v>
      </c>
      <c r="C42" s="48" t="s">
        <v>101</v>
      </c>
      <c r="D42" s="139"/>
      <c r="E42" s="156"/>
      <c r="F42" s="208"/>
      <c r="G42" s="145"/>
      <c r="H42" s="23"/>
      <c r="I42" s="24"/>
      <c r="J42" s="24"/>
      <c r="K42" s="25"/>
    </row>
    <row r="43" spans="1:13" ht="15.75" thickBot="1" x14ac:dyDescent="0.3">
      <c r="A43" s="161"/>
      <c r="B43" s="80" t="s">
        <v>79</v>
      </c>
      <c r="C43" s="52" t="s">
        <v>80</v>
      </c>
      <c r="D43" s="140"/>
      <c r="E43" s="134"/>
      <c r="F43" s="206"/>
      <c r="G43" s="147"/>
      <c r="H43" s="45"/>
      <c r="I43" s="39"/>
      <c r="J43" s="39"/>
      <c r="K43" s="40"/>
    </row>
    <row r="44" spans="1:13" s="19" customFormat="1" ht="15.75" thickTop="1" x14ac:dyDescent="0.25">
      <c r="A44" s="128" t="s">
        <v>104</v>
      </c>
      <c r="B44" s="59"/>
      <c r="C44" s="101"/>
      <c r="D44" s="102"/>
      <c r="E44" s="102">
        <v>1</v>
      </c>
      <c r="F44" s="202"/>
      <c r="G44" s="113"/>
      <c r="H44" s="60">
        <v>100</v>
      </c>
      <c r="I44" s="55">
        <f>SUM(H44*E44)</f>
        <v>100</v>
      </c>
      <c r="J44" s="64"/>
      <c r="K44" s="84">
        <f>SUM(J44*E44)</f>
        <v>0</v>
      </c>
    </row>
    <row r="45" spans="1:13" s="19" customFormat="1" x14ac:dyDescent="0.25">
      <c r="A45" s="129"/>
      <c r="B45" s="90" t="s">
        <v>105</v>
      </c>
      <c r="C45" s="97" t="s">
        <v>106</v>
      </c>
      <c r="D45" s="123" t="s">
        <v>112</v>
      </c>
      <c r="E45" s="132"/>
      <c r="F45" s="204"/>
      <c r="G45" s="114"/>
      <c r="H45" s="23"/>
      <c r="I45" s="24"/>
      <c r="J45" s="24"/>
      <c r="K45" s="25"/>
    </row>
    <row r="46" spans="1:13" s="19" customFormat="1" x14ac:dyDescent="0.25">
      <c r="A46" s="129"/>
      <c r="B46" s="91" t="s">
        <v>107</v>
      </c>
      <c r="C46" s="92" t="s">
        <v>108</v>
      </c>
      <c r="D46" s="124"/>
      <c r="E46" s="156"/>
      <c r="F46" s="208"/>
      <c r="G46" s="118"/>
      <c r="H46" s="23"/>
      <c r="I46" s="24"/>
      <c r="J46" s="24"/>
      <c r="K46" s="25"/>
    </row>
    <row r="47" spans="1:13" s="19" customFormat="1" x14ac:dyDescent="0.25">
      <c r="A47" s="130"/>
      <c r="B47" s="93" t="s">
        <v>109</v>
      </c>
      <c r="C47" s="94" t="s">
        <v>110</v>
      </c>
      <c r="D47" s="124"/>
      <c r="E47" s="156"/>
      <c r="F47" s="208"/>
      <c r="G47" s="118"/>
      <c r="H47" s="23"/>
      <c r="I47" s="24"/>
      <c r="J47" s="24"/>
      <c r="K47" s="25"/>
    </row>
    <row r="48" spans="1:13" s="19" customFormat="1" x14ac:dyDescent="0.25">
      <c r="A48" s="130"/>
      <c r="B48" s="47" t="s">
        <v>3</v>
      </c>
      <c r="C48" s="48" t="s">
        <v>96</v>
      </c>
      <c r="D48" s="124"/>
      <c r="E48" s="156"/>
      <c r="F48" s="208"/>
      <c r="G48" s="118"/>
      <c r="H48" s="23"/>
      <c r="I48" s="24"/>
      <c r="J48" s="24"/>
      <c r="K48" s="25"/>
    </row>
    <row r="49" spans="1:11" s="19" customFormat="1" ht="15.75" thickBot="1" x14ac:dyDescent="0.3">
      <c r="A49" s="131"/>
      <c r="B49" s="95" t="s">
        <v>111</v>
      </c>
      <c r="C49" s="96" t="s">
        <v>6</v>
      </c>
      <c r="D49" s="125"/>
      <c r="E49" s="134"/>
      <c r="F49" s="206"/>
      <c r="G49" s="115"/>
      <c r="H49" s="45"/>
      <c r="I49" s="39"/>
      <c r="J49" s="39"/>
      <c r="K49" s="40"/>
    </row>
    <row r="50" spans="1:11" s="19" customFormat="1" ht="15.75" thickTop="1" x14ac:dyDescent="0.25">
      <c r="A50" s="128" t="s">
        <v>113</v>
      </c>
      <c r="B50" s="59"/>
      <c r="C50" s="105"/>
      <c r="D50" s="102"/>
      <c r="E50" s="102">
        <v>2</v>
      </c>
      <c r="F50" s="209"/>
      <c r="G50" s="113"/>
      <c r="H50" s="60">
        <v>1250</v>
      </c>
      <c r="I50" s="55">
        <f>SUM(H50*E50)</f>
        <v>2500</v>
      </c>
      <c r="J50" s="64"/>
      <c r="K50" s="84">
        <f>SUM(J50*E50)</f>
        <v>0</v>
      </c>
    </row>
    <row r="51" spans="1:11" s="19" customFormat="1" ht="30" x14ac:dyDescent="0.25">
      <c r="A51" s="129"/>
      <c r="B51" s="7" t="s">
        <v>114</v>
      </c>
      <c r="C51" s="7" t="s">
        <v>115</v>
      </c>
      <c r="D51" s="135" t="s">
        <v>125</v>
      </c>
      <c r="E51" s="193"/>
      <c r="F51" s="208"/>
      <c r="G51" s="118"/>
      <c r="H51" s="23"/>
      <c r="I51" s="24"/>
      <c r="J51" s="24"/>
      <c r="K51" s="25"/>
    </row>
    <row r="52" spans="1:11" s="19" customFormat="1" x14ac:dyDescent="0.25">
      <c r="A52" s="129"/>
      <c r="B52" s="99" t="s">
        <v>116</v>
      </c>
      <c r="C52" s="7" t="s">
        <v>117</v>
      </c>
      <c r="D52" s="136"/>
      <c r="E52" s="156"/>
      <c r="F52" s="208"/>
      <c r="G52" s="118"/>
      <c r="H52" s="23"/>
      <c r="I52" s="24"/>
      <c r="J52" s="24"/>
      <c r="K52" s="25"/>
    </row>
    <row r="53" spans="1:11" s="19" customFormat="1" x14ac:dyDescent="0.25">
      <c r="A53" s="129"/>
      <c r="B53" s="69" t="s">
        <v>118</v>
      </c>
      <c r="C53" s="7" t="s">
        <v>119</v>
      </c>
      <c r="D53" s="136"/>
      <c r="E53" s="156"/>
      <c r="F53" s="208"/>
      <c r="G53" s="118"/>
      <c r="H53" s="23"/>
      <c r="I53" s="24"/>
      <c r="J53" s="24"/>
      <c r="K53" s="25"/>
    </row>
    <row r="54" spans="1:11" s="19" customFormat="1" x14ac:dyDescent="0.25">
      <c r="A54" s="129"/>
      <c r="B54" s="7" t="s">
        <v>120</v>
      </c>
      <c r="C54" s="100" t="s">
        <v>121</v>
      </c>
      <c r="D54" s="136"/>
      <c r="E54" s="156"/>
      <c r="F54" s="208"/>
      <c r="G54" s="118"/>
      <c r="H54" s="23"/>
      <c r="I54" s="24"/>
      <c r="J54" s="24"/>
      <c r="K54" s="25"/>
    </row>
    <row r="55" spans="1:11" s="19" customFormat="1" x14ac:dyDescent="0.25">
      <c r="A55" s="129"/>
      <c r="B55" s="99" t="s">
        <v>122</v>
      </c>
      <c r="C55" s="7" t="s">
        <v>123</v>
      </c>
      <c r="D55" s="136"/>
      <c r="E55" s="156"/>
      <c r="F55" s="208"/>
      <c r="G55" s="118"/>
      <c r="H55" s="23"/>
      <c r="I55" s="24"/>
      <c r="J55" s="24"/>
      <c r="K55" s="25"/>
    </row>
    <row r="56" spans="1:11" s="19" customFormat="1" x14ac:dyDescent="0.25">
      <c r="A56" s="129"/>
      <c r="B56" s="69" t="s">
        <v>124</v>
      </c>
      <c r="C56" s="35">
        <v>3</v>
      </c>
      <c r="D56" s="136"/>
      <c r="E56" s="156"/>
      <c r="F56" s="208"/>
      <c r="G56" s="118"/>
      <c r="H56" s="23"/>
      <c r="I56" s="24"/>
      <c r="J56" s="24"/>
      <c r="K56" s="25"/>
    </row>
    <row r="57" spans="1:11" s="19" customFormat="1" x14ac:dyDescent="0.25">
      <c r="A57" s="130"/>
      <c r="B57" s="47" t="s">
        <v>3</v>
      </c>
      <c r="C57" s="48" t="s">
        <v>96</v>
      </c>
      <c r="D57" s="136"/>
      <c r="E57" s="156"/>
      <c r="F57" s="208"/>
      <c r="G57" s="118"/>
      <c r="H57" s="23"/>
      <c r="I57" s="24"/>
      <c r="J57" s="24"/>
      <c r="K57" s="25"/>
    </row>
    <row r="58" spans="1:11" s="19" customFormat="1" ht="15.75" thickBot="1" x14ac:dyDescent="0.3">
      <c r="A58" s="131"/>
      <c r="B58" s="98" t="s">
        <v>111</v>
      </c>
      <c r="C58" s="98" t="s">
        <v>6</v>
      </c>
      <c r="D58" s="137"/>
      <c r="E58" s="134"/>
      <c r="F58" s="206"/>
      <c r="G58" s="115"/>
      <c r="H58" s="45"/>
      <c r="I58" s="39"/>
      <c r="J58" s="39"/>
      <c r="K58" s="40"/>
    </row>
    <row r="59" spans="1:11" s="19" customFormat="1" ht="15.75" thickTop="1" x14ac:dyDescent="0.25">
      <c r="A59" s="119" t="s">
        <v>126</v>
      </c>
      <c r="B59" s="59"/>
      <c r="C59" s="105"/>
      <c r="D59" s="102"/>
      <c r="E59" s="102">
        <v>2</v>
      </c>
      <c r="F59" s="209"/>
      <c r="G59" s="113"/>
      <c r="H59" s="60">
        <v>4150</v>
      </c>
      <c r="I59" s="55">
        <f>SUM(H59*E59)</f>
        <v>8300</v>
      </c>
      <c r="J59" s="64"/>
      <c r="K59" s="84">
        <f>SUM(J59*E59)</f>
        <v>0</v>
      </c>
    </row>
    <row r="60" spans="1:11" s="19" customFormat="1" ht="30" x14ac:dyDescent="0.25">
      <c r="A60" s="120"/>
      <c r="B60" s="103" t="s">
        <v>127</v>
      </c>
      <c r="C60" s="7" t="s">
        <v>134</v>
      </c>
      <c r="D60" s="123" t="s">
        <v>125</v>
      </c>
      <c r="E60" s="194"/>
      <c r="F60" s="208"/>
      <c r="G60" s="118"/>
      <c r="H60" s="23"/>
      <c r="I60" s="24"/>
      <c r="J60" s="24"/>
      <c r="K60" s="25"/>
    </row>
    <row r="61" spans="1:11" s="19" customFormat="1" ht="30" x14ac:dyDescent="0.25">
      <c r="A61" s="120"/>
      <c r="B61" s="103" t="s">
        <v>128</v>
      </c>
      <c r="C61" s="100" t="s">
        <v>129</v>
      </c>
      <c r="D61" s="124"/>
      <c r="E61" s="195"/>
      <c r="F61" s="208"/>
      <c r="G61" s="118"/>
      <c r="H61" s="23"/>
      <c r="I61" s="24"/>
      <c r="J61" s="24"/>
      <c r="K61" s="25"/>
    </row>
    <row r="62" spans="1:11" s="19" customFormat="1" ht="60" x14ac:dyDescent="0.25">
      <c r="A62" s="120"/>
      <c r="B62" s="103" t="s">
        <v>130</v>
      </c>
      <c r="C62" s="100" t="s">
        <v>131</v>
      </c>
      <c r="D62" s="124"/>
      <c r="E62" s="195"/>
      <c r="F62" s="208"/>
      <c r="G62" s="118"/>
      <c r="H62" s="23"/>
      <c r="I62" s="24"/>
      <c r="J62" s="24"/>
      <c r="K62" s="25"/>
    </row>
    <row r="63" spans="1:11" s="19" customFormat="1" x14ac:dyDescent="0.25">
      <c r="A63" s="121"/>
      <c r="B63" s="47" t="s">
        <v>3</v>
      </c>
      <c r="C63" s="48" t="s">
        <v>96</v>
      </c>
      <c r="D63" s="124"/>
      <c r="E63" s="195"/>
      <c r="F63" s="208"/>
      <c r="G63" s="118"/>
      <c r="H63" s="23"/>
      <c r="I63" s="24"/>
      <c r="J63" s="24"/>
      <c r="K63" s="25"/>
    </row>
    <row r="64" spans="1:11" s="19" customFormat="1" ht="30.75" thickBot="1" x14ac:dyDescent="0.3">
      <c r="A64" s="122"/>
      <c r="B64" s="104" t="s">
        <v>132</v>
      </c>
      <c r="C64" s="104" t="s">
        <v>133</v>
      </c>
      <c r="D64" s="125"/>
      <c r="E64" s="127"/>
      <c r="F64" s="206"/>
      <c r="G64" s="115"/>
      <c r="H64" s="45"/>
      <c r="I64" s="39"/>
      <c r="J64" s="39"/>
      <c r="K64" s="40"/>
    </row>
    <row r="65" spans="1:13" ht="15.75" thickTop="1" x14ac:dyDescent="0.25">
      <c r="A65" s="158" t="s">
        <v>59</v>
      </c>
      <c r="B65" s="107"/>
      <c r="C65" s="43"/>
      <c r="D65" s="11"/>
      <c r="E65" s="44">
        <v>2</v>
      </c>
      <c r="F65" s="199"/>
      <c r="G65" s="112"/>
      <c r="H65" s="108">
        <v>495</v>
      </c>
      <c r="I65" s="38">
        <f>SUM(H65*E65)</f>
        <v>990</v>
      </c>
      <c r="J65" s="63"/>
      <c r="K65" s="106">
        <f>SUM(J65*E65)</f>
        <v>0</v>
      </c>
    </row>
    <row r="66" spans="1:13" x14ac:dyDescent="0.25">
      <c r="A66" s="159"/>
      <c r="B66" s="69" t="s">
        <v>60</v>
      </c>
      <c r="C66" s="7" t="s">
        <v>61</v>
      </c>
      <c r="D66" s="138" t="s">
        <v>99</v>
      </c>
      <c r="E66" s="141"/>
      <c r="F66" s="203"/>
      <c r="G66" s="146"/>
      <c r="H66" s="23"/>
      <c r="I66" s="24"/>
      <c r="J66" s="24"/>
      <c r="K66" s="25"/>
    </row>
    <row r="67" spans="1:13" ht="30" x14ac:dyDescent="0.25">
      <c r="A67" s="159"/>
      <c r="B67" s="34" t="s">
        <v>62</v>
      </c>
      <c r="C67" s="7" t="s">
        <v>63</v>
      </c>
      <c r="D67" s="139"/>
      <c r="E67" s="133"/>
      <c r="F67" s="203"/>
      <c r="G67" s="146"/>
      <c r="H67" s="23"/>
      <c r="I67" s="24"/>
      <c r="J67" s="24"/>
      <c r="K67" s="25"/>
    </row>
    <row r="68" spans="1:13" ht="30" x14ac:dyDescent="0.25">
      <c r="A68" s="159"/>
      <c r="B68" s="34" t="s">
        <v>64</v>
      </c>
      <c r="C68" s="7" t="s">
        <v>65</v>
      </c>
      <c r="D68" s="139"/>
      <c r="E68" s="133"/>
      <c r="F68" s="203"/>
      <c r="G68" s="146"/>
      <c r="H68" s="23"/>
      <c r="I68" s="24"/>
      <c r="J68" s="24"/>
      <c r="K68" s="25"/>
    </row>
    <row r="69" spans="1:13" x14ac:dyDescent="0.25">
      <c r="A69" s="158"/>
      <c r="B69" s="16" t="s">
        <v>66</v>
      </c>
      <c r="C69" s="7" t="s">
        <v>67</v>
      </c>
      <c r="D69" s="139"/>
      <c r="E69" s="133"/>
      <c r="F69" s="203"/>
      <c r="G69" s="146"/>
      <c r="H69" s="23"/>
      <c r="I69" s="24"/>
      <c r="J69" s="24"/>
      <c r="K69" s="25"/>
    </row>
    <row r="70" spans="1:13" s="19" customFormat="1" x14ac:dyDescent="0.25">
      <c r="A70" s="158"/>
      <c r="B70" s="47" t="s">
        <v>3</v>
      </c>
      <c r="C70" s="48" t="s">
        <v>96</v>
      </c>
      <c r="D70" s="139"/>
      <c r="E70" s="133"/>
      <c r="F70" s="203"/>
      <c r="G70" s="146"/>
      <c r="H70" s="23"/>
      <c r="I70" s="24"/>
      <c r="J70" s="24"/>
      <c r="K70" s="25"/>
    </row>
    <row r="71" spans="1:13" ht="15.75" thickBot="1" x14ac:dyDescent="0.3">
      <c r="A71" s="160"/>
      <c r="B71" s="80" t="s">
        <v>68</v>
      </c>
      <c r="C71" s="52" t="s">
        <v>69</v>
      </c>
      <c r="D71" s="140"/>
      <c r="E71" s="134"/>
      <c r="F71" s="206"/>
      <c r="G71" s="147"/>
      <c r="H71" s="45"/>
      <c r="I71" s="39"/>
      <c r="J71" s="39"/>
      <c r="K71" s="40"/>
    </row>
    <row r="72" spans="1:13" ht="15.75" thickTop="1" x14ac:dyDescent="0.25">
      <c r="A72" s="162" t="s">
        <v>81</v>
      </c>
      <c r="B72" s="72"/>
      <c r="C72" s="22"/>
      <c r="D72" s="14"/>
      <c r="E72" s="15">
        <v>2</v>
      </c>
      <c r="F72" s="202"/>
      <c r="G72" s="113"/>
      <c r="H72" s="60">
        <v>207</v>
      </c>
      <c r="I72" s="55">
        <f>SUM(H72*E72)</f>
        <v>414</v>
      </c>
      <c r="J72" s="64"/>
      <c r="K72" s="84">
        <f>SUM(J72*E72)</f>
        <v>0</v>
      </c>
      <c r="L72" s="28"/>
      <c r="M72" s="10"/>
    </row>
    <row r="73" spans="1:13" x14ac:dyDescent="0.25">
      <c r="A73" s="159"/>
      <c r="B73" s="34" t="s">
        <v>82</v>
      </c>
      <c r="C73" s="7" t="s">
        <v>83</v>
      </c>
      <c r="D73" s="138" t="s">
        <v>102</v>
      </c>
      <c r="E73" s="141"/>
      <c r="F73" s="203"/>
      <c r="G73" s="146"/>
      <c r="H73" s="23"/>
      <c r="I73" s="24"/>
      <c r="J73" s="24"/>
      <c r="K73" s="25"/>
    </row>
    <row r="74" spans="1:13" x14ac:dyDescent="0.25">
      <c r="A74" s="159"/>
      <c r="B74" s="34" t="s">
        <v>84</v>
      </c>
      <c r="C74" s="7" t="s">
        <v>85</v>
      </c>
      <c r="D74" s="139"/>
      <c r="E74" s="133"/>
      <c r="F74" s="203"/>
      <c r="G74" s="146"/>
      <c r="H74" s="23"/>
      <c r="I74" s="24"/>
      <c r="J74" s="24"/>
      <c r="K74" s="25"/>
    </row>
    <row r="75" spans="1:13" x14ac:dyDescent="0.25">
      <c r="A75" s="158"/>
      <c r="B75" s="16" t="s">
        <v>86</v>
      </c>
      <c r="C75" s="7" t="s">
        <v>87</v>
      </c>
      <c r="D75" s="139"/>
      <c r="E75" s="133"/>
      <c r="F75" s="203"/>
      <c r="G75" s="146"/>
      <c r="H75" s="23"/>
      <c r="I75" s="24"/>
      <c r="J75" s="24"/>
      <c r="K75" s="25"/>
    </row>
    <row r="76" spans="1:13" x14ac:dyDescent="0.25">
      <c r="A76" s="159"/>
      <c r="B76" s="16" t="s">
        <v>88</v>
      </c>
      <c r="C76" s="13" t="s">
        <v>89</v>
      </c>
      <c r="D76" s="139"/>
      <c r="E76" s="133"/>
      <c r="F76" s="203"/>
      <c r="G76" s="146"/>
      <c r="H76" s="23"/>
      <c r="I76" s="24"/>
      <c r="J76" s="24"/>
      <c r="K76" s="25"/>
    </row>
    <row r="77" spans="1:13" x14ac:dyDescent="0.25">
      <c r="A77" s="158"/>
      <c r="B77" s="8" t="s">
        <v>90</v>
      </c>
      <c r="C77" s="7" t="s">
        <v>91</v>
      </c>
      <c r="D77" s="139"/>
      <c r="E77" s="133"/>
      <c r="F77" s="203"/>
      <c r="G77" s="146"/>
      <c r="H77" s="23"/>
      <c r="I77" s="24"/>
      <c r="J77" s="24"/>
      <c r="K77" s="25"/>
    </row>
    <row r="78" spans="1:13" x14ac:dyDescent="0.25">
      <c r="A78" s="158"/>
      <c r="B78" s="7" t="s">
        <v>92</v>
      </c>
      <c r="C78" s="7" t="s">
        <v>93</v>
      </c>
      <c r="D78" s="139"/>
      <c r="E78" s="133"/>
      <c r="F78" s="204"/>
      <c r="G78" s="146"/>
      <c r="H78" s="23"/>
      <c r="I78" s="24"/>
      <c r="J78" s="24"/>
      <c r="K78" s="25"/>
    </row>
    <row r="79" spans="1:13" x14ac:dyDescent="0.25">
      <c r="A79" s="158"/>
      <c r="B79" s="7" t="s">
        <v>5</v>
      </c>
      <c r="C79" s="7" t="s">
        <v>6</v>
      </c>
      <c r="D79" s="139"/>
      <c r="E79" s="156"/>
      <c r="F79" s="208"/>
      <c r="G79" s="145"/>
      <c r="H79" s="23"/>
      <c r="I79" s="24"/>
      <c r="J79" s="24"/>
      <c r="K79" s="25"/>
    </row>
    <row r="80" spans="1:13" s="19" customFormat="1" x14ac:dyDescent="0.25">
      <c r="A80" s="158"/>
      <c r="B80" s="8" t="s">
        <v>94</v>
      </c>
      <c r="C80" s="7" t="s">
        <v>95</v>
      </c>
      <c r="D80" s="139"/>
      <c r="E80" s="156"/>
      <c r="F80" s="208"/>
      <c r="G80" s="145"/>
      <c r="H80" s="23"/>
      <c r="I80" s="24"/>
      <c r="J80" s="24"/>
      <c r="K80" s="25"/>
    </row>
    <row r="81" spans="1:11" ht="15.75" thickBot="1" x14ac:dyDescent="0.3">
      <c r="A81" s="163"/>
      <c r="B81" s="116" t="s">
        <v>3</v>
      </c>
      <c r="C81" s="117" t="s">
        <v>96</v>
      </c>
      <c r="D81" s="164"/>
      <c r="E81" s="165"/>
      <c r="F81" s="210"/>
      <c r="G81" s="157"/>
      <c r="H81" s="45"/>
      <c r="I81" s="39"/>
      <c r="J81" s="39"/>
      <c r="K81" s="40"/>
    </row>
    <row r="82" spans="1:11" s="26" customFormat="1" ht="16.5" thickTop="1" x14ac:dyDescent="0.25">
      <c r="A82" s="149" t="s">
        <v>18</v>
      </c>
      <c r="B82" s="150"/>
      <c r="C82" s="150"/>
      <c r="D82" s="150"/>
      <c r="E82" s="150"/>
      <c r="F82" s="150"/>
      <c r="G82" s="150"/>
      <c r="H82" s="151"/>
      <c r="I82" s="49">
        <f>SUM(I12+I22+I29+I36+I44+I50+I59+I65+I72)</f>
        <v>14876</v>
      </c>
      <c r="J82" s="50"/>
      <c r="K82" s="109">
        <f>SUM(K12+K22+K29+K36+K44+K50+K59+K65+K72)</f>
        <v>0</v>
      </c>
    </row>
    <row r="83" spans="1:11" s="26" customFormat="1" ht="16.5" thickBot="1" x14ac:dyDescent="0.3">
      <c r="A83" s="152" t="s">
        <v>19</v>
      </c>
      <c r="B83" s="153"/>
      <c r="C83" s="153"/>
      <c r="D83" s="153"/>
      <c r="E83" s="153"/>
      <c r="F83" s="153"/>
      <c r="G83" s="153"/>
      <c r="H83" s="154"/>
      <c r="I83" s="81">
        <f>SUM(I82*1.21)</f>
        <v>17999.96</v>
      </c>
      <c r="J83" s="82"/>
      <c r="K83" s="83">
        <f>SUM(K82*1.21)</f>
        <v>0</v>
      </c>
    </row>
    <row r="84" spans="1:11" x14ac:dyDescent="0.25">
      <c r="D84" s="1"/>
      <c r="E84" s="1"/>
    </row>
    <row r="85" spans="1:11" x14ac:dyDescent="0.25">
      <c r="D85" s="1"/>
      <c r="E85" s="1"/>
    </row>
    <row r="86" spans="1:11" x14ac:dyDescent="0.25">
      <c r="D86" s="1"/>
      <c r="E86" s="1"/>
    </row>
    <row r="87" spans="1:11" x14ac:dyDescent="0.25">
      <c r="D87" s="1"/>
      <c r="E87" s="1"/>
    </row>
    <row r="88" spans="1:11" x14ac:dyDescent="0.25">
      <c r="D88" s="1"/>
      <c r="E88" s="1"/>
    </row>
    <row r="89" spans="1:11" x14ac:dyDescent="0.25">
      <c r="D89" s="1"/>
      <c r="E89" s="1"/>
    </row>
    <row r="90" spans="1:11" x14ac:dyDescent="0.25">
      <c r="D90" s="1"/>
      <c r="E90" s="1"/>
    </row>
    <row r="91" spans="1:11" x14ac:dyDescent="0.25">
      <c r="A91" s="29"/>
      <c r="B91" s="29"/>
      <c r="C91" s="30"/>
      <c r="D91" s="31"/>
      <c r="E91" s="32"/>
      <c r="F91" s="31"/>
      <c r="G91" s="33"/>
    </row>
    <row r="92" spans="1:11" s="19" customFormat="1" x14ac:dyDescent="0.25">
      <c r="A92" s="29"/>
      <c r="B92" s="29"/>
      <c r="C92" s="30"/>
      <c r="D92" s="31"/>
      <c r="E92" s="32"/>
      <c r="F92" s="31"/>
      <c r="G92" s="33"/>
    </row>
    <row r="93" spans="1:11" s="19" customFormat="1" x14ac:dyDescent="0.25">
      <c r="A93" s="29"/>
      <c r="B93" s="29"/>
      <c r="C93" s="30"/>
      <c r="D93" s="31"/>
      <c r="E93" s="32"/>
      <c r="F93" s="31"/>
      <c r="G93" s="33"/>
    </row>
    <row r="94" spans="1:11" s="19" customFormat="1" x14ac:dyDescent="0.25">
      <c r="A94" s="29"/>
      <c r="B94" s="29"/>
      <c r="C94" s="30"/>
      <c r="D94" s="31"/>
      <c r="E94" s="32"/>
      <c r="F94" s="31"/>
      <c r="G94" s="33"/>
    </row>
    <row r="95" spans="1:11" x14ac:dyDescent="0.25">
      <c r="A95" s="29"/>
      <c r="B95" s="29"/>
      <c r="C95" s="30"/>
      <c r="D95" s="31"/>
      <c r="E95" s="32"/>
      <c r="F95" s="31"/>
      <c r="G95" s="33"/>
    </row>
    <row r="96" spans="1:11" x14ac:dyDescent="0.25">
      <c r="A96" s="29"/>
      <c r="B96" s="29"/>
      <c r="C96" s="30"/>
      <c r="D96" s="31"/>
      <c r="E96" s="32"/>
      <c r="F96" s="33" t="s">
        <v>25</v>
      </c>
      <c r="G96" s="33"/>
    </row>
    <row r="97" spans="1:7" x14ac:dyDescent="0.25">
      <c r="A97" s="29"/>
      <c r="B97" s="29"/>
      <c r="C97" s="30"/>
      <c r="D97" s="31"/>
      <c r="E97" s="32"/>
      <c r="F97" s="33" t="s">
        <v>26</v>
      </c>
      <c r="G97" s="33"/>
    </row>
    <row r="98" spans="1:7" x14ac:dyDescent="0.25">
      <c r="D98" s="1"/>
      <c r="E98" s="1"/>
    </row>
    <row r="99" spans="1:7" x14ac:dyDescent="0.25">
      <c r="D99" s="1"/>
      <c r="E99" s="1"/>
    </row>
    <row r="100" spans="1:7" x14ac:dyDescent="0.25">
      <c r="D100" s="1"/>
      <c r="E100" s="1"/>
    </row>
    <row r="101" spans="1:7" x14ac:dyDescent="0.25">
      <c r="D101" s="1"/>
      <c r="E101" s="1"/>
    </row>
    <row r="102" spans="1:7" x14ac:dyDescent="0.25">
      <c r="D102" s="1"/>
      <c r="E102" s="1"/>
    </row>
    <row r="103" spans="1:7" x14ac:dyDescent="0.25">
      <c r="D103" s="1"/>
      <c r="E103" s="1"/>
    </row>
    <row r="104" spans="1:7" x14ac:dyDescent="0.25">
      <c r="D104" s="1"/>
      <c r="E104" s="1"/>
    </row>
    <row r="105" spans="1:7" x14ac:dyDescent="0.25">
      <c r="D105" s="1"/>
      <c r="E105" s="1"/>
    </row>
    <row r="106" spans="1:7" x14ac:dyDescent="0.25">
      <c r="D106" s="1"/>
      <c r="E106" s="1"/>
    </row>
    <row r="107" spans="1:7" x14ac:dyDescent="0.25">
      <c r="D107" s="1"/>
      <c r="E107" s="1"/>
    </row>
    <row r="108" spans="1:7" x14ac:dyDescent="0.25">
      <c r="D108" s="1"/>
      <c r="E108" s="1"/>
    </row>
    <row r="109" spans="1:7" x14ac:dyDescent="0.25">
      <c r="D109" s="1"/>
      <c r="E109" s="1"/>
    </row>
    <row r="110" spans="1:7" x14ac:dyDescent="0.25">
      <c r="D110" s="1"/>
      <c r="E110" s="1"/>
    </row>
    <row r="111" spans="1:7" x14ac:dyDescent="0.25">
      <c r="D111" s="1"/>
      <c r="E111" s="1"/>
    </row>
    <row r="112" spans="1:7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</sheetData>
  <mergeCells count="47">
    <mergeCell ref="A3:G3"/>
    <mergeCell ref="A6:C6"/>
    <mergeCell ref="F7:G7"/>
    <mergeCell ref="A7:C7"/>
    <mergeCell ref="F6:G6"/>
    <mergeCell ref="A4:C4"/>
    <mergeCell ref="F10:F11"/>
    <mergeCell ref="D10:D11"/>
    <mergeCell ref="E10:E11"/>
    <mergeCell ref="A22:A28"/>
    <mergeCell ref="D23:D28"/>
    <mergeCell ref="D13:D21"/>
    <mergeCell ref="E13:E21"/>
    <mergeCell ref="C10:C11"/>
    <mergeCell ref="B10:B11"/>
    <mergeCell ref="A10:A11"/>
    <mergeCell ref="A12:A21"/>
    <mergeCell ref="A82:H82"/>
    <mergeCell ref="A83:H83"/>
    <mergeCell ref="G73:G81"/>
    <mergeCell ref="A65:A71"/>
    <mergeCell ref="A36:A43"/>
    <mergeCell ref="A72:A81"/>
    <mergeCell ref="D37:D43"/>
    <mergeCell ref="E37:E43"/>
    <mergeCell ref="D73:D81"/>
    <mergeCell ref="E73:E81"/>
    <mergeCell ref="A29:A35"/>
    <mergeCell ref="D30:D35"/>
    <mergeCell ref="E30:E35"/>
    <mergeCell ref="D66:D71"/>
    <mergeCell ref="E66:E71"/>
    <mergeCell ref="E23:E27"/>
    <mergeCell ref="G13:G21"/>
    <mergeCell ref="G30:G35"/>
    <mergeCell ref="G66:G71"/>
    <mergeCell ref="G37:G43"/>
    <mergeCell ref="G23:G28"/>
    <mergeCell ref="A59:A64"/>
    <mergeCell ref="D60:D64"/>
    <mergeCell ref="E60:E64"/>
    <mergeCell ref="A44:A49"/>
    <mergeCell ref="D45:D49"/>
    <mergeCell ref="E45:E49"/>
    <mergeCell ref="A50:A58"/>
    <mergeCell ref="D51:D58"/>
    <mergeCell ref="E51:E58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2019-07-17T12:18:05Z</cp:lastPrinted>
  <dcterms:created xsi:type="dcterms:W3CDTF">2018-11-28T13:05:04Z</dcterms:created>
  <dcterms:modified xsi:type="dcterms:W3CDTF">2019-07-17T12:45:03Z</dcterms:modified>
</cp:coreProperties>
</file>