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\office\u_zvz\DNS\DNS_2019\DNS_Drogerie\077_Drogerie a úklidové prostředky 008\"/>
    </mc:Choice>
  </mc:AlternateContent>
  <xr:revisionPtr revIDLastSave="0" documentId="13_ncr:1_{EEAFDDB0-0A16-4D92-B244-B06661CA8C3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erver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3" i="4" l="1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6" i="4"/>
  <c r="J7" i="4"/>
  <c r="J8" i="4"/>
  <c r="J9" i="4"/>
  <c r="J10" i="4"/>
  <c r="J5" i="4"/>
  <c r="J11" i="4" l="1"/>
  <c r="J40" i="4"/>
  <c r="J84" i="4"/>
  <c r="J68" i="4"/>
  <c r="H82" i="4"/>
  <c r="H81" i="4"/>
  <c r="H75" i="4"/>
  <c r="J85" i="4" l="1"/>
  <c r="J86" i="4" s="1"/>
  <c r="H80" i="4"/>
  <c r="H83" i="4"/>
  <c r="H79" i="4"/>
  <c r="H78" i="4"/>
  <c r="H77" i="4"/>
  <c r="H76" i="4"/>
  <c r="H74" i="4"/>
  <c r="H73" i="4"/>
  <c r="H72" i="4"/>
  <c r="H71" i="4"/>
  <c r="H70" i="4"/>
  <c r="H69" i="4"/>
  <c r="H84" i="4" l="1"/>
  <c r="H41" i="4" l="1"/>
  <c r="H39" i="4" l="1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6" i="4"/>
  <c r="H17" i="4"/>
  <c r="H16" i="4"/>
  <c r="H15" i="4"/>
  <c r="H14" i="4"/>
  <c r="H13" i="4"/>
  <c r="H12" i="4"/>
  <c r="H10" i="4"/>
  <c r="H9" i="4"/>
  <c r="H8" i="4"/>
  <c r="H7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5" i="4"/>
  <c r="H11" i="4" s="1"/>
  <c r="H68" i="4" l="1"/>
  <c r="H40" i="4"/>
  <c r="H85" i="4" l="1"/>
  <c r="H86" i="4" s="1"/>
</calcChain>
</file>

<file path=xl/sharedStrings.xml><?xml version="1.0" encoding="utf-8"?>
<sst xmlns="http://schemas.openxmlformats.org/spreadsheetml/2006/main" count="253" uniqueCount="132">
  <si>
    <t>ks</t>
  </si>
  <si>
    <t>č.</t>
  </si>
  <si>
    <t>název</t>
  </si>
  <si>
    <t>popis</t>
  </si>
  <si>
    <t>měrná jednotka</t>
  </si>
  <si>
    <t>Mycí prostředky na nádobí</t>
  </si>
  <si>
    <t>Pytle na odpadky</t>
  </si>
  <si>
    <t>role</t>
  </si>
  <si>
    <t>Zadavatel stanovuje tyto absolutní (minimální) požadavky:</t>
  </si>
  <si>
    <t>Houbičky  na mytí nádobí</t>
  </si>
  <si>
    <t>krabice</t>
  </si>
  <si>
    <t>číslo objednávky/ zkratka oddělení ÚJF</t>
  </si>
  <si>
    <t>Mycí prostředky WC</t>
  </si>
  <si>
    <t>Prostředky na různé povrchy</t>
  </si>
  <si>
    <t>Prostředky na okna</t>
  </si>
  <si>
    <t>sada</t>
  </si>
  <si>
    <t>Hadr na podlahu</t>
  </si>
  <si>
    <t>Ochrana rukou</t>
  </si>
  <si>
    <t>Tekuté mydlo</t>
  </si>
  <si>
    <t>Tuhé mýdlo</t>
  </si>
  <si>
    <t>mýdlo toaletní 100 g - různé vůně</t>
  </si>
  <si>
    <t>Hadřík</t>
  </si>
  <si>
    <t>sáčky do odpadkových košů HDPE - objem 30 l, velikost 50-60 x 50-60 cm, nezatahovací, 50 ks v roli</t>
  </si>
  <si>
    <t>sáčky do odpadkových košů HDPE - objem 60 l, velikost 60-70 x 70-80 cm, zatahovací, 10-15 ks v roli</t>
  </si>
  <si>
    <t>Osvěžovač ve spreji</t>
  </si>
  <si>
    <t>Tekuté mýdlo</t>
  </si>
  <si>
    <t>1L</t>
  </si>
  <si>
    <t>tekuté mýdlo husté konzistence, uvedená cena je za 1 litr, dodáváno v kanystru o objemu 5 litrů</t>
  </si>
  <si>
    <t>5L</t>
  </si>
  <si>
    <t>švédská utěrka 30 x 30 cm</t>
  </si>
  <si>
    <t>houbičky s abrazivní plochou na mytí nádobí 47x78x23mm, balení 10 ks</t>
  </si>
  <si>
    <t>bal</t>
  </si>
  <si>
    <t>osvěžovač vzduchu ve spreji - pro použití na WC atd., různé vůně, 300 ml</t>
  </si>
  <si>
    <t xml:space="preserve">Toaletní papír </t>
  </si>
  <si>
    <t>2vrstvý, návin 18 m, provedení celuloza, malé role 380 útržků, bílý, balení obsahuje 48 ks,</t>
  </si>
  <si>
    <t>Celkem</t>
  </si>
  <si>
    <t>19100220          OJS</t>
  </si>
  <si>
    <t>WC gel - čistí, předchází usazování vodního kamene, desinfikuje, zajišťuje vůni, 750 ml, např.  Domestos</t>
  </si>
  <si>
    <t>Mycí prostředky do koupelen</t>
  </si>
  <si>
    <t>extra silný tekutý čistící prostředek na Wc a sanitární keramiku. Spolehlivě zbaví toaletu všech nečistot, a to i pod jejím vnitřním okrajem, 750 ml, např. Larrin Agresiv</t>
  </si>
  <si>
    <t>tekutý čistič na vápenaté usazeniny, rez a vodní kámen, pro použití v kuchyni, koupelně a WC, 750 ml, např. Pulirapid, Fixinela</t>
  </si>
  <si>
    <t>čistící prostředek na sklo s rozprašovačem, 500 ml, např. Mr. Muscle, Clin, Okena</t>
  </si>
  <si>
    <t>tekutý písek - čistící krém odstraňující běžné nečistoty a mastnotu, 600 g např. REAL</t>
  </si>
  <si>
    <t>tekutý čistící prostředek na podlahy, dodáváno v kanystru o objemu 5 litrů,  Mr. Proper universal, žlutozelený</t>
  </si>
  <si>
    <t>Mycí prostředky desinfekční</t>
  </si>
  <si>
    <t>desinfekční gel na povrchy, 600 g,  např. Real gel - chlorax</t>
  </si>
  <si>
    <t>prostředek na mytí nádobí, 450 ml, např. Jar koncentrovaný</t>
  </si>
  <si>
    <t>hadr mikrovlákno 60 x 70 cm, 235 g</t>
  </si>
  <si>
    <t>Smetáček s lopatkou</t>
  </si>
  <si>
    <t>sada smetáček a lopatka s pogumovanou hranou</t>
  </si>
  <si>
    <t>Smeták</t>
  </si>
  <si>
    <t>Smeták dřevěný 30 cm s holí 120 cm</t>
  </si>
  <si>
    <t>Mop</t>
  </si>
  <si>
    <t xml:space="preserve">náhrada k mopu, např. VILEDA SuperMocio Soft mop </t>
  </si>
  <si>
    <t>krém na ruce - výživný, ochranný, pro všechny typy pleti, 100 ml, např. Indulona modrá</t>
  </si>
  <si>
    <t>mýdlo tekuté, nádoba s pumpičkou, 300 ml, různé vůně</t>
  </si>
  <si>
    <t>Sítko do pisoáru</t>
  </si>
  <si>
    <t xml:space="preserve">vonné sítko do pisoáru, např. FrePro </t>
  </si>
  <si>
    <t>Kyselina solná</t>
  </si>
  <si>
    <t>pro odstraňování vodního kamene, k čištění potrubí a odpadů.</t>
  </si>
  <si>
    <t>Toaletní papír</t>
  </si>
  <si>
    <t>Papírový ručník</t>
  </si>
  <si>
    <t>19100298           OU</t>
  </si>
  <si>
    <t>prostředek proti plísním s mechanickým rozprašovačem, 500 ml, např. SAVO</t>
  </si>
  <si>
    <t>podlahový mop plochý celosmyčkový jazyk+ kapsa 40 cm, bílý</t>
  </si>
  <si>
    <t>podlahový mop plochý celosmyčkový jazyk+ kapsa 50 cm, bílý</t>
  </si>
  <si>
    <t>vysoká absorpční schopnost, kovová tyč s prodlouženou délkou, vhodný na všechny druhy tvrdých podlah, náhradu lze koupit samostatně, např. VILEDA SuperMocio Soft mop</t>
  </si>
  <si>
    <t xml:space="preserve">prostředek na mytí nádobí, koncentrovaný, odstraňující mastnotu i ve studené vodě, 900 ml, např. Jar, Pur </t>
  </si>
  <si>
    <t>Dezinfekční prostředky</t>
  </si>
  <si>
    <t>k čištění a dezinfekci podlah, nábytku, kuchyňského a hygienického náčiní např. CIF rozprašovač na koupelny</t>
  </si>
  <si>
    <t>k čištění a dezinfekci podlah, nábytku, kuchyňského a hygienického náčiní, 1000 ml, např. Savo</t>
  </si>
  <si>
    <t>Mycí prostředky na podlahu</t>
  </si>
  <si>
    <t>saponát na vytírání podlah, 1000 ml</t>
  </si>
  <si>
    <t>mýdlo tekuté, nádoba s pumpičkou, 500 ml, různé vůně</t>
  </si>
  <si>
    <t>krém na ruce</t>
  </si>
  <si>
    <t xml:space="preserve">Hadřík </t>
  </si>
  <si>
    <t>WC blok</t>
  </si>
  <si>
    <t>WC štětka</t>
  </si>
  <si>
    <t xml:space="preserve">tekuté čistící prostředky na sklo, 750ml, např. Clin okna a rámy </t>
  </si>
  <si>
    <t>se čtyřmi aktivními kuličkami s vynikajícími vlastnostmi pro docílení hygienicky čisté a svěží toalety, balení 2 x 50g, např. Bref</t>
  </si>
  <si>
    <t>houbičky s abrazivní plochou na mytí nádobí 47 x 78 x 23 mm, balení 10 ks</t>
  </si>
  <si>
    <t>se čtyřmi aktivními kuličkami s vynikajícími vlastnostmi pro docílení hygienicky čisté a svěží toalety, balení 2 x 50 g, např. Bref</t>
  </si>
  <si>
    <t>samostatná bez stojánku</t>
  </si>
  <si>
    <t xml:space="preserve">např. Airwick citrus spray, 240 ml </t>
  </si>
  <si>
    <t>Přípravky do myček nádobí</t>
  </si>
  <si>
    <t>sůl do myčky, 1 kg, např. Calgonit/Finish, Somat</t>
  </si>
  <si>
    <t>kapsle do myčky, snadno rozpustné ve vodě a jednoduše tak umyjí veškerou nečistotu k vaší plné spokojenosti. Účinkují i při nízké teplotě, balení po 96 ks, např. Jar All in 1</t>
  </si>
  <si>
    <t>čistič myčky tekutý, 250 ml, např. Calgonit/Finish, Somat</t>
  </si>
  <si>
    <t>sáčky do odpadkových košů, objem 60 l, velikost 60 x 80 cm, 10 ks v roli,  barva-černá, nezatahovací Extra silné</t>
  </si>
  <si>
    <t>sáčky do odpadkových košů, objem 30 l, velikost 50 x 60 cm, tloušťka 24 mikrometrů, 15 ks v  pevné, barva černá</t>
  </si>
  <si>
    <t>Návleky</t>
  </si>
  <si>
    <t>jednorázové polyetylenové návleky na obuv, balení 100 ks</t>
  </si>
  <si>
    <t>Chemie</t>
  </si>
  <si>
    <t xml:space="preserve">kyselina citronová, 1 kg </t>
  </si>
  <si>
    <t>kyselina solná, 1 L</t>
  </si>
  <si>
    <t>papírové utěrky ze 100% celulosy, dvouvrstvé, délka 2x10m, 50 útržků v roli, balení 2 kusy</t>
  </si>
  <si>
    <t>návlek k mopu, např. Vileda Ultramax Microfibre náhrada PLACATÝ</t>
  </si>
  <si>
    <t>Koště</t>
  </si>
  <si>
    <t>koště zatloukané s holí, syntetické vlákna (PVC), hůl 120 cm, např. Spokar</t>
  </si>
  <si>
    <t>19100284        ONF</t>
  </si>
  <si>
    <t>toaletní papír do zásobníků, průměr 23 cm, návin 220 m, bílý dvouvrstvý</t>
  </si>
  <si>
    <t>19100313           THS</t>
  </si>
  <si>
    <t>Prachovka</t>
  </si>
  <si>
    <t>Kuchyňské papírové utěrky</t>
  </si>
  <si>
    <t>Papírové ručníky</t>
  </si>
  <si>
    <t>Koupelnový čistič</t>
  </si>
  <si>
    <t>Odstraňovač vodního kamene a rzi</t>
  </si>
  <si>
    <t>Čistič na znečištěné plochy</t>
  </si>
  <si>
    <t>Universální čistič</t>
  </si>
  <si>
    <t>WC gel - čistí, předchází usazování vodního kamene, desinfikuje, zajišťuje vůni, 750 ml, např.  WC NET</t>
  </si>
  <si>
    <t xml:space="preserve">WC gel - čistí, předchází usazování vodního kamene, desinfikuje, zajišťuje vůni, např. BREF Effect power gel Limescale </t>
  </si>
  <si>
    <t>40x40 cm je ekologická utěrka s bublinovými vzory. Čistí bez použití saponátů. Má dlouhou životnost. Nepoškozuje povrchy, nepouští vlákna, např. Mikrovlákno COLOR 250g</t>
  </si>
  <si>
    <t>švédská utěrka vhodná na podlahy a velké plochy, 60 x 90 cm,  např. HP Mikrovlákno SUPER MAXI, 235 g</t>
  </si>
  <si>
    <t>houbičky  na mytí nádobí, velikost 90 x 70 mm,  bal. á 10 ks</t>
  </si>
  <si>
    <t>sáčky do odpadkových košů HDPE - objem 30 l, velikost 50-60 x 50-60 cm, nezatahovací, 50 ks v roli, extra pevné</t>
  </si>
  <si>
    <t>toaletní papír do zásobníků, průměr 28 cm, bílý, návin min. 220 m, dvouvrstvé, balení 6 rolí</t>
  </si>
  <si>
    <t>papírový ručník skládaný do zásobníků, jednotlivé listy bílé dvouvrstvé, ZZ uspořádání, vysoká kvalita, celulóza  krabice 3000 ks</t>
  </si>
  <si>
    <t>ve spreji, 750 ml, např. CIF koupelna</t>
  </si>
  <si>
    <t>ve spreji, 500 ml, např. CIF power shine</t>
  </si>
  <si>
    <t>čistič na velmi znečištěné plochy, umyvadla, WC, obkládačky, spolehlivě odstraní rez, vodní kámen a jiné usazeniny, 500 ml, např. Fixinela Classic</t>
  </si>
  <si>
    <t>čistič na velmi znečištěné plochy, umyvadla, WC, obkládačky, spolehlivě odstraní rez, vodní kámen a jiné usazeniny, 750 ml, např. Pulirapid na vápenaté usazeniny</t>
  </si>
  <si>
    <t xml:space="preserve"> univerzální citronový čistič, 1000 ml, např. Mr. Proper Profesionál Lemon</t>
  </si>
  <si>
    <t xml:space="preserve">k VZ "Drogerie a úklidové prostředky 008" </t>
  </si>
  <si>
    <t>Předpokládaná cena za jednotku bez DPH</t>
  </si>
  <si>
    <t>Předpokládaná cena celkem bez DPH</t>
  </si>
  <si>
    <t>Nabídková cena za jednotku bez DPH</t>
  </si>
  <si>
    <t>Nabídková cena celkem bez DPH</t>
  </si>
  <si>
    <t>takto podbarvená pole dodavatel povinně vyplní</t>
  </si>
  <si>
    <t>Celková cena v Kč bez DPH</t>
  </si>
  <si>
    <t>Celková cena v Kč včetně DPH</t>
  </si>
  <si>
    <t>Razítko a podpis oprávněné osoby dodavatele</t>
  </si>
  <si>
    <t>Příloha ke Kupní smlouvě č. 1 - Technická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</si>
</sst>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4" borderId="13" applyNumberFormat="0" applyAlignment="0" applyProtection="0"/>
  </cellStyleXfs>
  <cellXfs count="8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5" borderId="10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vertical="center" wrapText="1"/>
    </xf>
    <xf numFmtId="164" fontId="5" fillId="5" borderId="7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 wrapText="1"/>
    </xf>
    <xf numFmtId="164" fontId="2" fillId="6" borderId="4" xfId="0" applyNumberFormat="1" applyFont="1" applyFill="1" applyBorder="1" applyAlignment="1">
      <alignment horizontal="center" vertical="center" wrapText="1"/>
    </xf>
    <xf numFmtId="164" fontId="2" fillId="6" borderId="2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left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164" fontId="5" fillId="5" borderId="8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vertical="center" wrapText="1"/>
    </xf>
    <xf numFmtId="164" fontId="12" fillId="7" borderId="4" xfId="0" applyNumberFormat="1" applyFont="1" applyFill="1" applyBorder="1" applyAlignment="1"/>
    <xf numFmtId="164" fontId="13" fillId="7" borderId="4" xfId="0" applyNumberFormat="1" applyFont="1" applyFill="1" applyBorder="1" applyAlignment="1"/>
    <xf numFmtId="164" fontId="12" fillId="7" borderId="21" xfId="0" applyNumberFormat="1" applyFont="1" applyFill="1" applyBorder="1" applyAlignment="1"/>
    <xf numFmtId="164" fontId="13" fillId="7" borderId="21" xfId="0" applyNumberFormat="1" applyFont="1" applyFill="1" applyBorder="1" applyAlignment="1"/>
    <xf numFmtId="164" fontId="12" fillId="7" borderId="22" xfId="0" applyNumberFormat="1" applyFont="1" applyFill="1" applyBorder="1" applyAlignment="1"/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/>
    </xf>
    <xf numFmtId="164" fontId="2" fillId="0" borderId="30" xfId="0" applyNumberFormat="1" applyFont="1" applyBorder="1" applyAlignment="1">
      <alignment horizontal="center" vertical="center"/>
    </xf>
    <xf numFmtId="0" fontId="2" fillId="5" borderId="31" xfId="0" applyFont="1" applyFill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/>
    </xf>
    <xf numFmtId="164" fontId="2" fillId="0" borderId="35" xfId="0" applyNumberFormat="1" applyFont="1" applyBorder="1" applyAlignment="1">
      <alignment horizontal="center" vertical="center"/>
    </xf>
    <xf numFmtId="0" fontId="2" fillId="5" borderId="36" xfId="0" applyFont="1" applyFill="1" applyBorder="1" applyAlignment="1">
      <alignment horizontal="center"/>
    </xf>
    <xf numFmtId="164" fontId="2" fillId="0" borderId="17" xfId="0" applyNumberFormat="1" applyFont="1" applyBorder="1" applyAlignment="1">
      <alignment horizontal="center" vertical="center"/>
    </xf>
    <xf numFmtId="0" fontId="6" fillId="3" borderId="13" xfId="1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/>
    </xf>
    <xf numFmtId="164" fontId="12" fillId="7" borderId="17" xfId="0" applyNumberFormat="1" applyFont="1" applyFill="1" applyBorder="1" applyAlignment="1"/>
    <xf numFmtId="164" fontId="5" fillId="8" borderId="32" xfId="0" applyNumberFormat="1" applyFont="1" applyFill="1" applyBorder="1" applyAlignment="1">
      <alignment horizontal="center" vertical="center" wrapText="1"/>
    </xf>
    <xf numFmtId="164" fontId="5" fillId="8" borderId="37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/>
    </xf>
    <xf numFmtId="0" fontId="12" fillId="7" borderId="24" xfId="0" applyFont="1" applyFill="1" applyBorder="1" applyAlignment="1">
      <alignment horizontal="center" vertical="center"/>
    </xf>
    <xf numFmtId="0" fontId="12" fillId="7" borderId="25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/>
    </xf>
  </cellXfs>
  <cellStyles count="2">
    <cellStyle name="Normální" xfId="0" builtinId="0"/>
    <cellStyle name="Výstup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90</xdr:row>
      <xdr:rowOff>19050</xdr:rowOff>
    </xdr:from>
    <xdr:to>
      <xdr:col>9</xdr:col>
      <xdr:colOff>914400</xdr:colOff>
      <xdr:row>92</xdr:row>
      <xdr:rowOff>133349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A9E1DDE-C208-4974-9E87-02067A7804E0}"/>
            </a:ext>
          </a:extLst>
        </xdr:cNvPr>
        <xdr:cNvSpPr txBox="1"/>
      </xdr:nvSpPr>
      <xdr:spPr>
        <a:xfrm>
          <a:off x="104775" y="28184475"/>
          <a:ext cx="10829925" cy="49529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1"/>
            <a:t>Já (my) níže podepsaný ......................  čestně prohlašuji, že dodavatel ....................... v případě jeho výběru zadavatelem v předmětné veřejné zakázce dodá zboží přesně dle požadovaných technických podmínek a nabízených technických parametrů v termínu ................... od</a:t>
          </a:r>
          <a:r>
            <a:rPr lang="cs-CZ" sz="1200" b="1" baseline="0"/>
            <a:t> účinnosti</a:t>
          </a:r>
          <a:r>
            <a:rPr lang="cs-CZ" sz="1200" b="1"/>
            <a:t> Kupní smlouvy.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1"/>
  <sheetViews>
    <sheetView showGridLines="0" tabSelected="1" zoomScaleNormal="100" workbookViewId="0">
      <selection activeCell="C13" sqref="C13"/>
    </sheetView>
  </sheetViews>
  <sheetFormatPr defaultRowHeight="15" x14ac:dyDescent="0.25"/>
  <cols>
    <col min="1" max="1" width="6.140625" style="2" customWidth="1"/>
    <col min="2" max="2" width="20" style="2" customWidth="1"/>
    <col min="3" max="3" width="55.7109375" style="1" customWidth="1"/>
    <col min="4" max="4" width="10.7109375" style="2" customWidth="1"/>
    <col min="5" max="6" width="10.5703125" style="2" customWidth="1"/>
    <col min="7" max="7" width="10.85546875" style="2" customWidth="1"/>
    <col min="8" max="8" width="14.85546875" style="2" customWidth="1"/>
    <col min="9" max="9" width="10.85546875" style="2" customWidth="1"/>
    <col min="10" max="10" width="14.85546875" style="2" customWidth="1"/>
  </cols>
  <sheetData>
    <row r="1" spans="1:10" ht="18.75" x14ac:dyDescent="0.25">
      <c r="A1" s="26" t="s">
        <v>131</v>
      </c>
      <c r="B1" s="7"/>
      <c r="E1" s="78"/>
      <c r="F1" s="78"/>
      <c r="G1" s="78"/>
      <c r="H1" s="78"/>
      <c r="I1" s="79"/>
      <c r="J1"/>
    </row>
    <row r="2" spans="1:10" ht="18.75" x14ac:dyDescent="0.25">
      <c r="A2" s="25" t="s">
        <v>122</v>
      </c>
      <c r="B2" s="7"/>
      <c r="E2" s="24"/>
      <c r="F2" s="24"/>
      <c r="G2" s="24"/>
      <c r="H2" s="24"/>
      <c r="I2" s="24"/>
      <c r="J2" s="24"/>
    </row>
    <row r="3" spans="1:10" ht="15.75" thickBot="1" x14ac:dyDescent="0.3">
      <c r="A3" s="4" t="s">
        <v>8</v>
      </c>
      <c r="B3" s="8"/>
    </row>
    <row r="4" spans="1:10" s="27" customFormat="1" ht="63.75" x14ac:dyDescent="0.2">
      <c r="A4" s="58" t="s">
        <v>1</v>
      </c>
      <c r="B4" s="59" t="s">
        <v>2</v>
      </c>
      <c r="C4" s="59" t="s">
        <v>3</v>
      </c>
      <c r="D4" s="60" t="s">
        <v>4</v>
      </c>
      <c r="E4" s="60" t="s">
        <v>0</v>
      </c>
      <c r="F4" s="60" t="s">
        <v>11</v>
      </c>
      <c r="G4" s="60" t="s">
        <v>123</v>
      </c>
      <c r="H4" s="60" t="s">
        <v>124</v>
      </c>
      <c r="I4" s="61" t="s">
        <v>125</v>
      </c>
      <c r="J4" s="62" t="s">
        <v>126</v>
      </c>
    </row>
    <row r="5" spans="1:10" s="27" customFormat="1" ht="25.5" x14ac:dyDescent="0.2">
      <c r="A5" s="63">
        <v>1</v>
      </c>
      <c r="B5" s="6" t="s">
        <v>25</v>
      </c>
      <c r="C5" s="5" t="s">
        <v>27</v>
      </c>
      <c r="D5" s="6" t="s">
        <v>28</v>
      </c>
      <c r="E5" s="43">
        <v>4</v>
      </c>
      <c r="F5" s="80" t="s">
        <v>36</v>
      </c>
      <c r="G5" s="28">
        <v>83</v>
      </c>
      <c r="H5" s="28">
        <f>G5*E5</f>
        <v>332</v>
      </c>
      <c r="I5" s="33"/>
      <c r="J5" s="64">
        <f>I5*E5</f>
        <v>0</v>
      </c>
    </row>
    <row r="6" spans="1:10" s="27" customFormat="1" ht="12.75" x14ac:dyDescent="0.2">
      <c r="A6" s="63">
        <v>2</v>
      </c>
      <c r="B6" s="6" t="s">
        <v>19</v>
      </c>
      <c r="C6" s="5" t="s">
        <v>20</v>
      </c>
      <c r="D6" s="6" t="s">
        <v>0</v>
      </c>
      <c r="E6" s="6">
        <v>30</v>
      </c>
      <c r="F6" s="80"/>
      <c r="G6" s="12">
        <v>8.3000000000000007</v>
      </c>
      <c r="H6" s="12">
        <f>G6*E6</f>
        <v>249.00000000000003</v>
      </c>
      <c r="I6" s="34"/>
      <c r="J6" s="64">
        <f t="shared" ref="J6:J69" si="0">I6*E6</f>
        <v>0</v>
      </c>
    </row>
    <row r="7" spans="1:10" s="27" customFormat="1" ht="12.75" x14ac:dyDescent="0.2">
      <c r="A7" s="63">
        <v>3</v>
      </c>
      <c r="B7" s="6" t="s">
        <v>75</v>
      </c>
      <c r="C7" s="5" t="s">
        <v>29</v>
      </c>
      <c r="D7" s="6" t="s">
        <v>0</v>
      </c>
      <c r="E7" s="6">
        <v>30</v>
      </c>
      <c r="F7" s="80"/>
      <c r="G7" s="12">
        <v>20</v>
      </c>
      <c r="H7" s="12">
        <f t="shared" ref="H7:H39" si="1">G7*E7</f>
        <v>600</v>
      </c>
      <c r="I7" s="34"/>
      <c r="J7" s="64">
        <f t="shared" si="0"/>
        <v>0</v>
      </c>
    </row>
    <row r="8" spans="1:10" s="27" customFormat="1" ht="25.5" x14ac:dyDescent="0.2">
      <c r="A8" s="63">
        <v>4</v>
      </c>
      <c r="B8" s="6" t="s">
        <v>9</v>
      </c>
      <c r="C8" s="5" t="s">
        <v>30</v>
      </c>
      <c r="D8" s="6" t="s">
        <v>31</v>
      </c>
      <c r="E8" s="6">
        <v>2</v>
      </c>
      <c r="F8" s="80"/>
      <c r="G8" s="12">
        <v>14</v>
      </c>
      <c r="H8" s="12">
        <f t="shared" si="1"/>
        <v>28</v>
      </c>
      <c r="I8" s="34"/>
      <c r="J8" s="64">
        <f t="shared" si="0"/>
        <v>0</v>
      </c>
    </row>
    <row r="9" spans="1:10" s="27" customFormat="1" ht="25.5" x14ac:dyDescent="0.2">
      <c r="A9" s="63">
        <v>5</v>
      </c>
      <c r="B9" s="6" t="s">
        <v>24</v>
      </c>
      <c r="C9" s="5" t="s">
        <v>32</v>
      </c>
      <c r="D9" s="6" t="s">
        <v>0</v>
      </c>
      <c r="E9" s="6">
        <v>6</v>
      </c>
      <c r="F9" s="80"/>
      <c r="G9" s="12">
        <v>30</v>
      </c>
      <c r="H9" s="12">
        <f t="shared" si="1"/>
        <v>180</v>
      </c>
      <c r="I9" s="34"/>
      <c r="J9" s="64">
        <f t="shared" si="0"/>
        <v>0</v>
      </c>
    </row>
    <row r="10" spans="1:10" s="27" customFormat="1" ht="25.5" x14ac:dyDescent="0.2">
      <c r="A10" s="63">
        <v>6</v>
      </c>
      <c r="B10" s="6" t="s">
        <v>33</v>
      </c>
      <c r="C10" s="5" t="s">
        <v>34</v>
      </c>
      <c r="D10" s="6" t="s">
        <v>31</v>
      </c>
      <c r="E10" s="6">
        <v>8</v>
      </c>
      <c r="F10" s="80"/>
      <c r="G10" s="12">
        <v>188</v>
      </c>
      <c r="H10" s="12">
        <f t="shared" si="1"/>
        <v>1504</v>
      </c>
      <c r="I10" s="34"/>
      <c r="J10" s="64">
        <f t="shared" si="0"/>
        <v>0</v>
      </c>
    </row>
    <row r="11" spans="1:10" s="27" customFormat="1" ht="13.5" thickBot="1" x14ac:dyDescent="0.25">
      <c r="A11" s="65"/>
      <c r="B11" s="38" t="s">
        <v>35</v>
      </c>
      <c r="C11" s="39"/>
      <c r="D11" s="40"/>
      <c r="E11" s="41"/>
      <c r="F11" s="31"/>
      <c r="G11" s="42"/>
      <c r="H11" s="42">
        <f>SUM(H5:H10)</f>
        <v>2893</v>
      </c>
      <c r="I11" s="42"/>
      <c r="J11" s="75">
        <f>SUM(J5:J10)</f>
        <v>0</v>
      </c>
    </row>
    <row r="12" spans="1:10" s="27" customFormat="1" ht="26.25" thickTop="1" x14ac:dyDescent="0.2">
      <c r="A12" s="66">
        <v>7</v>
      </c>
      <c r="B12" s="10" t="s">
        <v>12</v>
      </c>
      <c r="C12" s="17" t="s">
        <v>37</v>
      </c>
      <c r="D12" s="10" t="s">
        <v>0</v>
      </c>
      <c r="E12" s="10">
        <v>12</v>
      </c>
      <c r="F12" s="81" t="s">
        <v>62</v>
      </c>
      <c r="G12" s="13">
        <v>45</v>
      </c>
      <c r="H12" s="13">
        <f t="shared" si="1"/>
        <v>540</v>
      </c>
      <c r="I12" s="35"/>
      <c r="J12" s="64">
        <f t="shared" si="0"/>
        <v>0</v>
      </c>
    </row>
    <row r="13" spans="1:10" s="27" customFormat="1" ht="38.25" x14ac:dyDescent="0.2">
      <c r="A13" s="63">
        <v>8</v>
      </c>
      <c r="B13" s="6" t="s">
        <v>12</v>
      </c>
      <c r="C13" s="5" t="s">
        <v>39</v>
      </c>
      <c r="D13" s="6" t="s">
        <v>0</v>
      </c>
      <c r="E13" s="6">
        <v>3</v>
      </c>
      <c r="F13" s="82"/>
      <c r="G13" s="12">
        <v>33</v>
      </c>
      <c r="H13" s="12">
        <f t="shared" si="1"/>
        <v>99</v>
      </c>
      <c r="I13" s="34"/>
      <c r="J13" s="64">
        <f t="shared" si="0"/>
        <v>0</v>
      </c>
    </row>
    <row r="14" spans="1:10" s="27" customFormat="1" ht="25.5" x14ac:dyDescent="0.2">
      <c r="A14" s="66">
        <v>9</v>
      </c>
      <c r="B14" s="6" t="s">
        <v>13</v>
      </c>
      <c r="C14" s="5" t="s">
        <v>42</v>
      </c>
      <c r="D14" s="6" t="s">
        <v>0</v>
      </c>
      <c r="E14" s="6">
        <v>12</v>
      </c>
      <c r="F14" s="82"/>
      <c r="G14" s="12">
        <v>30</v>
      </c>
      <c r="H14" s="12">
        <f t="shared" si="1"/>
        <v>360</v>
      </c>
      <c r="I14" s="34"/>
      <c r="J14" s="64">
        <f t="shared" si="0"/>
        <v>0</v>
      </c>
    </row>
    <row r="15" spans="1:10" s="27" customFormat="1" ht="25.5" x14ac:dyDescent="0.2">
      <c r="A15" s="63">
        <v>10</v>
      </c>
      <c r="B15" s="6" t="s">
        <v>38</v>
      </c>
      <c r="C15" s="5" t="s">
        <v>40</v>
      </c>
      <c r="D15" s="6" t="s">
        <v>0</v>
      </c>
      <c r="E15" s="6">
        <v>12</v>
      </c>
      <c r="F15" s="82"/>
      <c r="G15" s="12">
        <v>50</v>
      </c>
      <c r="H15" s="12">
        <f t="shared" si="1"/>
        <v>600</v>
      </c>
      <c r="I15" s="34"/>
      <c r="J15" s="64">
        <f t="shared" si="0"/>
        <v>0</v>
      </c>
    </row>
    <row r="16" spans="1:10" s="27" customFormat="1" ht="25.5" x14ac:dyDescent="0.2">
      <c r="A16" s="66">
        <v>11</v>
      </c>
      <c r="B16" s="6" t="s">
        <v>14</v>
      </c>
      <c r="C16" s="5" t="s">
        <v>41</v>
      </c>
      <c r="D16" s="6" t="s">
        <v>0</v>
      </c>
      <c r="E16" s="6">
        <v>3</v>
      </c>
      <c r="F16" s="82"/>
      <c r="G16" s="12">
        <v>37</v>
      </c>
      <c r="H16" s="12">
        <f t="shared" si="1"/>
        <v>111</v>
      </c>
      <c r="I16" s="34"/>
      <c r="J16" s="64">
        <f t="shared" si="0"/>
        <v>0</v>
      </c>
    </row>
    <row r="17" spans="1:10" s="27" customFormat="1" ht="25.5" x14ac:dyDescent="0.2">
      <c r="A17" s="63">
        <v>12</v>
      </c>
      <c r="B17" s="6" t="s">
        <v>13</v>
      </c>
      <c r="C17" s="5" t="s">
        <v>43</v>
      </c>
      <c r="D17" s="6" t="s">
        <v>28</v>
      </c>
      <c r="E17" s="6">
        <v>4</v>
      </c>
      <c r="F17" s="82"/>
      <c r="G17" s="12">
        <v>269</v>
      </c>
      <c r="H17" s="12">
        <f t="shared" si="1"/>
        <v>1076</v>
      </c>
      <c r="I17" s="34"/>
      <c r="J17" s="64">
        <f t="shared" si="0"/>
        <v>0</v>
      </c>
    </row>
    <row r="18" spans="1:10" s="27" customFormat="1" ht="25.5" x14ac:dyDescent="0.2">
      <c r="A18" s="66">
        <v>13</v>
      </c>
      <c r="B18" s="6" t="s">
        <v>44</v>
      </c>
      <c r="C18" s="5" t="s">
        <v>45</v>
      </c>
      <c r="D18" s="6" t="s">
        <v>0</v>
      </c>
      <c r="E18" s="6">
        <v>6</v>
      </c>
      <c r="F18" s="82"/>
      <c r="G18" s="12">
        <v>33</v>
      </c>
      <c r="H18" s="12">
        <f t="shared" si="1"/>
        <v>198</v>
      </c>
      <c r="I18" s="34"/>
      <c r="J18" s="64">
        <f t="shared" si="0"/>
        <v>0</v>
      </c>
    </row>
    <row r="19" spans="1:10" s="27" customFormat="1" ht="25.5" x14ac:dyDescent="0.2">
      <c r="A19" s="63">
        <v>14</v>
      </c>
      <c r="B19" s="6" t="s">
        <v>5</v>
      </c>
      <c r="C19" s="5" t="s">
        <v>46</v>
      </c>
      <c r="D19" s="6" t="s">
        <v>0</v>
      </c>
      <c r="E19" s="6">
        <v>6</v>
      </c>
      <c r="F19" s="82"/>
      <c r="G19" s="12">
        <v>50</v>
      </c>
      <c r="H19" s="12">
        <f t="shared" si="1"/>
        <v>300</v>
      </c>
      <c r="I19" s="34"/>
      <c r="J19" s="64">
        <f t="shared" si="0"/>
        <v>0</v>
      </c>
    </row>
    <row r="20" spans="1:10" s="27" customFormat="1" ht="12.75" x14ac:dyDescent="0.2">
      <c r="A20" s="66">
        <v>15</v>
      </c>
      <c r="B20" s="6" t="s">
        <v>16</v>
      </c>
      <c r="C20" s="5" t="s">
        <v>47</v>
      </c>
      <c r="D20" s="6" t="s">
        <v>0</v>
      </c>
      <c r="E20" s="6">
        <v>6</v>
      </c>
      <c r="F20" s="82"/>
      <c r="G20" s="12">
        <v>33</v>
      </c>
      <c r="H20" s="12">
        <f t="shared" si="1"/>
        <v>198</v>
      </c>
      <c r="I20" s="34"/>
      <c r="J20" s="64">
        <f t="shared" si="0"/>
        <v>0</v>
      </c>
    </row>
    <row r="21" spans="1:10" s="27" customFormat="1" ht="12.75" x14ac:dyDescent="0.2">
      <c r="A21" s="63">
        <v>16</v>
      </c>
      <c r="B21" s="6" t="s">
        <v>48</v>
      </c>
      <c r="C21" s="5" t="s">
        <v>49</v>
      </c>
      <c r="D21" s="6" t="s">
        <v>15</v>
      </c>
      <c r="E21" s="6">
        <v>5</v>
      </c>
      <c r="F21" s="82"/>
      <c r="G21" s="12">
        <v>45</v>
      </c>
      <c r="H21" s="12">
        <f t="shared" si="1"/>
        <v>225</v>
      </c>
      <c r="I21" s="34"/>
      <c r="J21" s="64">
        <f t="shared" si="0"/>
        <v>0</v>
      </c>
    </row>
    <row r="22" spans="1:10" s="27" customFormat="1" ht="12.75" x14ac:dyDescent="0.2">
      <c r="A22" s="66">
        <v>17</v>
      </c>
      <c r="B22" s="6" t="s">
        <v>50</v>
      </c>
      <c r="C22" s="5" t="s">
        <v>51</v>
      </c>
      <c r="D22" s="6" t="s">
        <v>0</v>
      </c>
      <c r="E22" s="6">
        <v>3</v>
      </c>
      <c r="F22" s="82"/>
      <c r="G22" s="12">
        <v>70</v>
      </c>
      <c r="H22" s="12">
        <f t="shared" si="1"/>
        <v>210</v>
      </c>
      <c r="I22" s="34"/>
      <c r="J22" s="64">
        <f t="shared" si="0"/>
        <v>0</v>
      </c>
    </row>
    <row r="23" spans="1:10" s="27" customFormat="1" ht="12.75" x14ac:dyDescent="0.2">
      <c r="A23" s="63">
        <v>18</v>
      </c>
      <c r="B23" s="23" t="s">
        <v>52</v>
      </c>
      <c r="C23" s="22" t="s">
        <v>64</v>
      </c>
      <c r="D23" s="6" t="s">
        <v>0</v>
      </c>
      <c r="E23" s="6">
        <v>4</v>
      </c>
      <c r="F23" s="82"/>
      <c r="G23" s="12">
        <v>142</v>
      </c>
      <c r="H23" s="12">
        <f t="shared" si="1"/>
        <v>568</v>
      </c>
      <c r="I23" s="34"/>
      <c r="J23" s="64">
        <f t="shared" si="0"/>
        <v>0</v>
      </c>
    </row>
    <row r="24" spans="1:10" s="27" customFormat="1" ht="12.75" x14ac:dyDescent="0.2">
      <c r="A24" s="66">
        <v>19</v>
      </c>
      <c r="B24" s="23" t="s">
        <v>52</v>
      </c>
      <c r="C24" s="22" t="s">
        <v>65</v>
      </c>
      <c r="D24" s="6" t="s">
        <v>0</v>
      </c>
      <c r="E24" s="6">
        <v>2</v>
      </c>
      <c r="F24" s="82"/>
      <c r="G24" s="12">
        <v>171</v>
      </c>
      <c r="H24" s="12">
        <f t="shared" si="1"/>
        <v>342</v>
      </c>
      <c r="I24" s="34"/>
      <c r="J24" s="64">
        <f t="shared" si="0"/>
        <v>0</v>
      </c>
    </row>
    <row r="25" spans="1:10" s="27" customFormat="1" ht="38.25" x14ac:dyDescent="0.2">
      <c r="A25" s="63">
        <v>20</v>
      </c>
      <c r="B25" s="23" t="s">
        <v>52</v>
      </c>
      <c r="C25" s="22" t="s">
        <v>66</v>
      </c>
      <c r="D25" s="6" t="s">
        <v>0</v>
      </c>
      <c r="E25" s="6">
        <v>1</v>
      </c>
      <c r="F25" s="82"/>
      <c r="G25" s="12">
        <v>90</v>
      </c>
      <c r="H25" s="12">
        <f t="shared" si="1"/>
        <v>90</v>
      </c>
      <c r="I25" s="34"/>
      <c r="J25" s="64">
        <f t="shared" si="0"/>
        <v>0</v>
      </c>
    </row>
    <row r="26" spans="1:10" s="27" customFormat="1" ht="12.75" x14ac:dyDescent="0.2">
      <c r="A26" s="66">
        <v>21</v>
      </c>
      <c r="B26" s="23" t="s">
        <v>52</v>
      </c>
      <c r="C26" s="22" t="s">
        <v>53</v>
      </c>
      <c r="D26" s="6" t="s">
        <v>0</v>
      </c>
      <c r="E26" s="6">
        <v>2</v>
      </c>
      <c r="F26" s="82"/>
      <c r="G26" s="12">
        <v>83</v>
      </c>
      <c r="H26" s="12">
        <f t="shared" si="1"/>
        <v>166</v>
      </c>
      <c r="I26" s="34"/>
      <c r="J26" s="64">
        <f t="shared" si="0"/>
        <v>0</v>
      </c>
    </row>
    <row r="27" spans="1:10" s="27" customFormat="1" ht="25.5" x14ac:dyDescent="0.2">
      <c r="A27" s="63">
        <v>22</v>
      </c>
      <c r="B27" s="67" t="s">
        <v>17</v>
      </c>
      <c r="C27" s="5" t="s">
        <v>54</v>
      </c>
      <c r="D27" s="6" t="s">
        <v>0</v>
      </c>
      <c r="E27" s="6">
        <v>20</v>
      </c>
      <c r="F27" s="82"/>
      <c r="G27" s="12">
        <v>37</v>
      </c>
      <c r="H27" s="12">
        <f t="shared" si="1"/>
        <v>740</v>
      </c>
      <c r="I27" s="34"/>
      <c r="J27" s="64">
        <f t="shared" si="0"/>
        <v>0</v>
      </c>
    </row>
    <row r="28" spans="1:10" s="27" customFormat="1" ht="25.5" x14ac:dyDescent="0.2">
      <c r="A28" s="66">
        <v>23</v>
      </c>
      <c r="B28" s="6" t="s">
        <v>44</v>
      </c>
      <c r="C28" s="22" t="s">
        <v>63</v>
      </c>
      <c r="D28" s="6" t="s">
        <v>0</v>
      </c>
      <c r="E28" s="6">
        <v>3</v>
      </c>
      <c r="F28" s="82"/>
      <c r="G28" s="12">
        <v>66</v>
      </c>
      <c r="H28" s="12">
        <f t="shared" si="1"/>
        <v>198</v>
      </c>
      <c r="I28" s="34"/>
      <c r="J28" s="64">
        <f t="shared" si="0"/>
        <v>0</v>
      </c>
    </row>
    <row r="29" spans="1:10" s="27" customFormat="1" ht="25.5" x14ac:dyDescent="0.2">
      <c r="A29" s="63">
        <v>24</v>
      </c>
      <c r="B29" s="6" t="s">
        <v>25</v>
      </c>
      <c r="C29" s="5" t="s">
        <v>27</v>
      </c>
      <c r="D29" s="6" t="s">
        <v>28</v>
      </c>
      <c r="E29" s="6">
        <v>3</v>
      </c>
      <c r="F29" s="82"/>
      <c r="G29" s="28">
        <v>83</v>
      </c>
      <c r="H29" s="12">
        <f t="shared" si="1"/>
        <v>249</v>
      </c>
      <c r="I29" s="33"/>
      <c r="J29" s="64">
        <f t="shared" si="0"/>
        <v>0</v>
      </c>
    </row>
    <row r="30" spans="1:10" s="27" customFormat="1" ht="12.75" x14ac:dyDescent="0.2">
      <c r="A30" s="66">
        <v>25</v>
      </c>
      <c r="B30" s="6" t="s">
        <v>18</v>
      </c>
      <c r="C30" s="5" t="s">
        <v>55</v>
      </c>
      <c r="D30" s="6" t="s">
        <v>0</v>
      </c>
      <c r="E30" s="6">
        <v>3</v>
      </c>
      <c r="F30" s="82"/>
      <c r="G30" s="12">
        <v>25</v>
      </c>
      <c r="H30" s="12">
        <f t="shared" si="1"/>
        <v>75</v>
      </c>
      <c r="I30" s="34"/>
      <c r="J30" s="64">
        <f t="shared" si="0"/>
        <v>0</v>
      </c>
    </row>
    <row r="31" spans="1:10" s="27" customFormat="1" ht="12.75" x14ac:dyDescent="0.2">
      <c r="A31" s="63">
        <v>26</v>
      </c>
      <c r="B31" s="6" t="s">
        <v>21</v>
      </c>
      <c r="C31" s="5" t="s">
        <v>29</v>
      </c>
      <c r="D31" s="6" t="s">
        <v>0</v>
      </c>
      <c r="E31" s="6">
        <v>10</v>
      </c>
      <c r="F31" s="82"/>
      <c r="G31" s="12">
        <v>16</v>
      </c>
      <c r="H31" s="12">
        <f t="shared" si="1"/>
        <v>160</v>
      </c>
      <c r="I31" s="34"/>
      <c r="J31" s="64">
        <f t="shared" si="0"/>
        <v>0</v>
      </c>
    </row>
    <row r="32" spans="1:10" s="27" customFormat="1" ht="25.5" x14ac:dyDescent="0.2">
      <c r="A32" s="66">
        <v>27</v>
      </c>
      <c r="B32" s="67" t="s">
        <v>24</v>
      </c>
      <c r="C32" s="5" t="s">
        <v>32</v>
      </c>
      <c r="D32" s="6" t="s">
        <v>0</v>
      </c>
      <c r="E32" s="6">
        <v>3</v>
      </c>
      <c r="F32" s="82"/>
      <c r="G32" s="12">
        <v>30</v>
      </c>
      <c r="H32" s="12">
        <f t="shared" si="1"/>
        <v>90</v>
      </c>
      <c r="I32" s="34"/>
      <c r="J32" s="64">
        <f t="shared" si="0"/>
        <v>0</v>
      </c>
    </row>
    <row r="33" spans="1:10" s="27" customFormat="1" ht="12.75" x14ac:dyDescent="0.2">
      <c r="A33" s="63">
        <v>28</v>
      </c>
      <c r="B33" s="6" t="s">
        <v>56</v>
      </c>
      <c r="C33" s="5" t="s">
        <v>57</v>
      </c>
      <c r="D33" s="6" t="s">
        <v>0</v>
      </c>
      <c r="E33" s="6">
        <v>10</v>
      </c>
      <c r="F33" s="82"/>
      <c r="G33" s="12">
        <v>74</v>
      </c>
      <c r="H33" s="12">
        <f t="shared" si="1"/>
        <v>740</v>
      </c>
      <c r="I33" s="34"/>
      <c r="J33" s="64">
        <f t="shared" si="0"/>
        <v>0</v>
      </c>
    </row>
    <row r="34" spans="1:10" s="27" customFormat="1" ht="25.5" x14ac:dyDescent="0.2">
      <c r="A34" s="66">
        <v>29</v>
      </c>
      <c r="B34" s="67" t="s">
        <v>76</v>
      </c>
      <c r="C34" s="5" t="s">
        <v>79</v>
      </c>
      <c r="D34" s="6" t="s">
        <v>31</v>
      </c>
      <c r="E34" s="6">
        <v>15</v>
      </c>
      <c r="F34" s="82"/>
      <c r="G34" s="12">
        <v>47</v>
      </c>
      <c r="H34" s="12">
        <f t="shared" si="1"/>
        <v>705</v>
      </c>
      <c r="I34" s="34"/>
      <c r="J34" s="64">
        <f t="shared" si="0"/>
        <v>0</v>
      </c>
    </row>
    <row r="35" spans="1:10" s="27" customFormat="1" ht="25.5" x14ac:dyDescent="0.2">
      <c r="A35" s="63">
        <v>30</v>
      </c>
      <c r="B35" s="18" t="s">
        <v>6</v>
      </c>
      <c r="C35" s="19" t="s">
        <v>22</v>
      </c>
      <c r="D35" s="6" t="s">
        <v>7</v>
      </c>
      <c r="E35" s="6">
        <v>30</v>
      </c>
      <c r="F35" s="82"/>
      <c r="G35" s="12">
        <v>19</v>
      </c>
      <c r="H35" s="12">
        <f t="shared" si="1"/>
        <v>570</v>
      </c>
      <c r="I35" s="34"/>
      <c r="J35" s="64">
        <f t="shared" si="0"/>
        <v>0</v>
      </c>
    </row>
    <row r="36" spans="1:10" s="27" customFormat="1" ht="25.5" x14ac:dyDescent="0.2">
      <c r="A36" s="66">
        <v>31</v>
      </c>
      <c r="B36" s="67" t="s">
        <v>6</v>
      </c>
      <c r="C36" s="20" t="s">
        <v>23</v>
      </c>
      <c r="D36" s="6" t="s">
        <v>7</v>
      </c>
      <c r="E36" s="6">
        <v>20</v>
      </c>
      <c r="F36" s="82"/>
      <c r="G36" s="12">
        <v>27</v>
      </c>
      <c r="H36" s="12">
        <f t="shared" si="1"/>
        <v>540</v>
      </c>
      <c r="I36" s="34"/>
      <c r="J36" s="64">
        <f t="shared" si="0"/>
        <v>0</v>
      </c>
    </row>
    <row r="37" spans="1:10" s="27" customFormat="1" ht="12.75" x14ac:dyDescent="0.2">
      <c r="A37" s="63">
        <v>32</v>
      </c>
      <c r="B37" s="6" t="s">
        <v>58</v>
      </c>
      <c r="C37" s="5" t="s">
        <v>59</v>
      </c>
      <c r="D37" s="6" t="s">
        <v>26</v>
      </c>
      <c r="E37" s="6">
        <v>6</v>
      </c>
      <c r="F37" s="82"/>
      <c r="G37" s="12">
        <v>28</v>
      </c>
      <c r="H37" s="12">
        <f t="shared" si="1"/>
        <v>168</v>
      </c>
      <c r="I37" s="34"/>
      <c r="J37" s="64">
        <f t="shared" si="0"/>
        <v>0</v>
      </c>
    </row>
    <row r="38" spans="1:10" s="27" customFormat="1" ht="25.5" x14ac:dyDescent="0.2">
      <c r="A38" s="66">
        <v>33</v>
      </c>
      <c r="B38" s="6" t="s">
        <v>60</v>
      </c>
      <c r="C38" s="21" t="s">
        <v>100</v>
      </c>
      <c r="D38" s="6" t="s">
        <v>0</v>
      </c>
      <c r="E38" s="6">
        <v>48</v>
      </c>
      <c r="F38" s="82"/>
      <c r="G38" s="12">
        <v>38</v>
      </c>
      <c r="H38" s="12">
        <f t="shared" si="1"/>
        <v>1824</v>
      </c>
      <c r="I38" s="34"/>
      <c r="J38" s="64">
        <f t="shared" si="0"/>
        <v>0</v>
      </c>
    </row>
    <row r="39" spans="1:10" s="27" customFormat="1" ht="38.25" x14ac:dyDescent="0.2">
      <c r="A39" s="68">
        <v>34</v>
      </c>
      <c r="B39" s="11" t="s">
        <v>61</v>
      </c>
      <c r="C39" s="48" t="s">
        <v>116</v>
      </c>
      <c r="D39" s="11" t="s">
        <v>10</v>
      </c>
      <c r="E39" s="11">
        <v>5</v>
      </c>
      <c r="F39" s="82"/>
      <c r="G39" s="16">
        <v>379</v>
      </c>
      <c r="H39" s="16">
        <f t="shared" si="1"/>
        <v>1895</v>
      </c>
      <c r="I39" s="36"/>
      <c r="J39" s="69">
        <f t="shared" si="0"/>
        <v>0</v>
      </c>
    </row>
    <row r="40" spans="1:10" s="27" customFormat="1" ht="13.5" thickBot="1" x14ac:dyDescent="0.25">
      <c r="A40" s="70"/>
      <c r="B40" s="46" t="s">
        <v>35</v>
      </c>
      <c r="C40" s="49"/>
      <c r="D40" s="49"/>
      <c r="E40" s="49"/>
      <c r="F40" s="50"/>
      <c r="G40" s="47"/>
      <c r="H40" s="32">
        <f>SUM(H12:H39)</f>
        <v>13037</v>
      </c>
      <c r="I40" s="47"/>
      <c r="J40" s="76">
        <f>SUM(J12:J39)</f>
        <v>0</v>
      </c>
    </row>
    <row r="41" spans="1:10" s="27" customFormat="1" ht="26.25" thickTop="1" x14ac:dyDescent="0.2">
      <c r="A41" s="66">
        <v>35</v>
      </c>
      <c r="B41" s="10" t="s">
        <v>5</v>
      </c>
      <c r="C41" s="17" t="s">
        <v>67</v>
      </c>
      <c r="D41" s="10" t="s">
        <v>0</v>
      </c>
      <c r="E41" s="10">
        <v>4</v>
      </c>
      <c r="F41" s="82" t="s">
        <v>99</v>
      </c>
      <c r="G41" s="13">
        <v>38</v>
      </c>
      <c r="H41" s="13">
        <f t="shared" ref="H41:H67" si="2">G41*E41</f>
        <v>152</v>
      </c>
      <c r="I41" s="35"/>
      <c r="J41" s="71">
        <f t="shared" si="0"/>
        <v>0</v>
      </c>
    </row>
    <row r="42" spans="1:10" s="27" customFormat="1" ht="25.5" x14ac:dyDescent="0.2">
      <c r="A42" s="66">
        <v>36</v>
      </c>
      <c r="B42" s="6" t="s">
        <v>12</v>
      </c>
      <c r="C42" s="17" t="s">
        <v>37</v>
      </c>
      <c r="D42" s="6" t="s">
        <v>0</v>
      </c>
      <c r="E42" s="6">
        <v>6</v>
      </c>
      <c r="F42" s="82"/>
      <c r="G42" s="12">
        <v>45</v>
      </c>
      <c r="H42" s="12">
        <f t="shared" si="2"/>
        <v>270</v>
      </c>
      <c r="I42" s="34"/>
      <c r="J42" s="64">
        <f t="shared" si="0"/>
        <v>0</v>
      </c>
    </row>
    <row r="43" spans="1:10" s="27" customFormat="1" ht="25.5" x14ac:dyDescent="0.2">
      <c r="A43" s="66">
        <v>37</v>
      </c>
      <c r="B43" s="6" t="s">
        <v>68</v>
      </c>
      <c r="C43" s="5" t="s">
        <v>69</v>
      </c>
      <c r="D43" s="6" t="s">
        <v>0</v>
      </c>
      <c r="E43" s="6">
        <v>6</v>
      </c>
      <c r="F43" s="82"/>
      <c r="G43" s="12">
        <v>45</v>
      </c>
      <c r="H43" s="12">
        <f t="shared" si="2"/>
        <v>270</v>
      </c>
      <c r="I43" s="34"/>
      <c r="J43" s="64">
        <f t="shared" si="0"/>
        <v>0</v>
      </c>
    </row>
    <row r="44" spans="1:10" s="27" customFormat="1" ht="25.5" x14ac:dyDescent="0.2">
      <c r="A44" s="66">
        <v>38</v>
      </c>
      <c r="B44" s="6" t="s">
        <v>68</v>
      </c>
      <c r="C44" s="5" t="s">
        <v>70</v>
      </c>
      <c r="D44" s="6" t="s">
        <v>0</v>
      </c>
      <c r="E44" s="6">
        <v>4</v>
      </c>
      <c r="F44" s="82"/>
      <c r="G44" s="12">
        <v>27</v>
      </c>
      <c r="H44" s="12">
        <f t="shared" si="2"/>
        <v>108</v>
      </c>
      <c r="I44" s="34"/>
      <c r="J44" s="64">
        <f t="shared" si="0"/>
        <v>0</v>
      </c>
    </row>
    <row r="45" spans="1:10" s="27" customFormat="1" ht="25.5" x14ac:dyDescent="0.2">
      <c r="A45" s="66">
        <v>39</v>
      </c>
      <c r="B45" s="6" t="s">
        <v>71</v>
      </c>
      <c r="C45" s="5" t="s">
        <v>72</v>
      </c>
      <c r="D45" s="6" t="s">
        <v>0</v>
      </c>
      <c r="E45" s="6">
        <v>12</v>
      </c>
      <c r="F45" s="82"/>
      <c r="G45" s="12">
        <v>42</v>
      </c>
      <c r="H45" s="12">
        <f t="shared" si="2"/>
        <v>504</v>
      </c>
      <c r="I45" s="34"/>
      <c r="J45" s="64">
        <f t="shared" si="0"/>
        <v>0</v>
      </c>
    </row>
    <row r="46" spans="1:10" s="27" customFormat="1" ht="12.75" x14ac:dyDescent="0.2">
      <c r="A46" s="66">
        <v>40</v>
      </c>
      <c r="B46" s="6" t="s">
        <v>14</v>
      </c>
      <c r="C46" s="5" t="s">
        <v>78</v>
      </c>
      <c r="D46" s="6" t="s">
        <v>0</v>
      </c>
      <c r="E46" s="6">
        <v>5</v>
      </c>
      <c r="F46" s="82"/>
      <c r="G46" s="12">
        <v>48</v>
      </c>
      <c r="H46" s="12">
        <f t="shared" si="2"/>
        <v>240</v>
      </c>
      <c r="I46" s="34"/>
      <c r="J46" s="64">
        <f t="shared" si="0"/>
        <v>0</v>
      </c>
    </row>
    <row r="47" spans="1:10" s="27" customFormat="1" ht="25.5" x14ac:dyDescent="0.2">
      <c r="A47" s="66">
        <v>41</v>
      </c>
      <c r="B47" s="23" t="s">
        <v>14</v>
      </c>
      <c r="C47" s="5" t="s">
        <v>41</v>
      </c>
      <c r="D47" s="6" t="s">
        <v>0</v>
      </c>
      <c r="E47" s="6">
        <v>6</v>
      </c>
      <c r="F47" s="82"/>
      <c r="G47" s="12">
        <v>37</v>
      </c>
      <c r="H47" s="12">
        <f t="shared" si="2"/>
        <v>222</v>
      </c>
      <c r="I47" s="34"/>
      <c r="J47" s="64">
        <f t="shared" si="0"/>
        <v>0</v>
      </c>
    </row>
    <row r="48" spans="1:10" s="27" customFormat="1" ht="12.75" x14ac:dyDescent="0.2">
      <c r="A48" s="66">
        <v>42</v>
      </c>
      <c r="B48" s="23" t="s">
        <v>18</v>
      </c>
      <c r="C48" s="5" t="s">
        <v>73</v>
      </c>
      <c r="D48" s="6" t="s">
        <v>0</v>
      </c>
      <c r="E48" s="6">
        <v>10</v>
      </c>
      <c r="F48" s="82"/>
      <c r="G48" s="12">
        <v>40</v>
      </c>
      <c r="H48" s="12">
        <f t="shared" si="2"/>
        <v>400</v>
      </c>
      <c r="I48" s="34"/>
      <c r="J48" s="64">
        <f t="shared" si="0"/>
        <v>0</v>
      </c>
    </row>
    <row r="49" spans="1:10" s="27" customFormat="1" ht="25.5" x14ac:dyDescent="0.2">
      <c r="A49" s="66">
        <v>43</v>
      </c>
      <c r="B49" s="72" t="s">
        <v>74</v>
      </c>
      <c r="C49" s="5" t="s">
        <v>54</v>
      </c>
      <c r="D49" s="6" t="s">
        <v>0</v>
      </c>
      <c r="E49" s="6">
        <v>6</v>
      </c>
      <c r="F49" s="82"/>
      <c r="G49" s="12">
        <v>37</v>
      </c>
      <c r="H49" s="12">
        <f t="shared" si="2"/>
        <v>222</v>
      </c>
      <c r="I49" s="34"/>
      <c r="J49" s="64">
        <f t="shared" si="0"/>
        <v>0</v>
      </c>
    </row>
    <row r="50" spans="1:10" s="27" customFormat="1" ht="12.75" x14ac:dyDescent="0.2">
      <c r="A50" s="66">
        <v>44</v>
      </c>
      <c r="B50" s="6" t="s">
        <v>75</v>
      </c>
      <c r="C50" s="5" t="s">
        <v>29</v>
      </c>
      <c r="D50" s="6" t="s">
        <v>0</v>
      </c>
      <c r="E50" s="6">
        <v>5</v>
      </c>
      <c r="F50" s="82"/>
      <c r="G50" s="13">
        <v>20</v>
      </c>
      <c r="H50" s="12">
        <f t="shared" si="2"/>
        <v>100</v>
      </c>
      <c r="I50" s="35"/>
      <c r="J50" s="64">
        <f t="shared" si="0"/>
        <v>0</v>
      </c>
    </row>
    <row r="51" spans="1:10" s="27" customFormat="1" ht="25.5" x14ac:dyDescent="0.2">
      <c r="A51" s="66">
        <v>45</v>
      </c>
      <c r="B51" s="6" t="s">
        <v>9</v>
      </c>
      <c r="C51" s="5" t="s">
        <v>80</v>
      </c>
      <c r="D51" s="6" t="s">
        <v>31</v>
      </c>
      <c r="E51" s="6">
        <v>4</v>
      </c>
      <c r="F51" s="82"/>
      <c r="G51" s="12">
        <v>14</v>
      </c>
      <c r="H51" s="12">
        <f t="shared" si="2"/>
        <v>56</v>
      </c>
      <c r="I51" s="34"/>
      <c r="J51" s="64">
        <f t="shared" si="0"/>
        <v>0</v>
      </c>
    </row>
    <row r="52" spans="1:10" s="27" customFormat="1" ht="25.5" x14ac:dyDescent="0.2">
      <c r="A52" s="66">
        <v>46</v>
      </c>
      <c r="B52" s="6" t="s">
        <v>76</v>
      </c>
      <c r="C52" s="5" t="s">
        <v>81</v>
      </c>
      <c r="D52" s="6" t="s">
        <v>31</v>
      </c>
      <c r="E52" s="6">
        <v>16</v>
      </c>
      <c r="F52" s="82"/>
      <c r="G52" s="12">
        <v>47</v>
      </c>
      <c r="H52" s="12">
        <f t="shared" si="2"/>
        <v>752</v>
      </c>
      <c r="I52" s="34"/>
      <c r="J52" s="64">
        <f t="shared" si="0"/>
        <v>0</v>
      </c>
    </row>
    <row r="53" spans="1:10" s="27" customFormat="1" ht="12.75" x14ac:dyDescent="0.2">
      <c r="A53" s="66">
        <v>47</v>
      </c>
      <c r="B53" s="6" t="s">
        <v>77</v>
      </c>
      <c r="C53" s="5" t="s">
        <v>82</v>
      </c>
      <c r="D53" s="6" t="s">
        <v>0</v>
      </c>
      <c r="E53" s="6">
        <v>5</v>
      </c>
      <c r="F53" s="82"/>
      <c r="G53" s="12">
        <v>70</v>
      </c>
      <c r="H53" s="12">
        <f t="shared" si="2"/>
        <v>350</v>
      </c>
      <c r="I53" s="34"/>
      <c r="J53" s="64">
        <f t="shared" si="0"/>
        <v>0</v>
      </c>
    </row>
    <row r="54" spans="1:10" s="27" customFormat="1" ht="12.75" x14ac:dyDescent="0.2">
      <c r="A54" s="66">
        <v>48</v>
      </c>
      <c r="B54" s="67" t="s">
        <v>24</v>
      </c>
      <c r="C54" s="5" t="s">
        <v>83</v>
      </c>
      <c r="D54" s="6" t="s">
        <v>0</v>
      </c>
      <c r="E54" s="6">
        <v>4</v>
      </c>
      <c r="F54" s="82"/>
      <c r="G54" s="12">
        <v>50</v>
      </c>
      <c r="H54" s="12">
        <f t="shared" si="2"/>
        <v>200</v>
      </c>
      <c r="I54" s="34"/>
      <c r="J54" s="64">
        <f t="shared" si="0"/>
        <v>0</v>
      </c>
    </row>
    <row r="55" spans="1:10" s="27" customFormat="1" ht="25.5" x14ac:dyDescent="0.2">
      <c r="A55" s="66">
        <v>49</v>
      </c>
      <c r="B55" s="23" t="s">
        <v>84</v>
      </c>
      <c r="C55" s="22" t="s">
        <v>85</v>
      </c>
      <c r="D55" s="6" t="s">
        <v>0</v>
      </c>
      <c r="E55" s="6">
        <v>4</v>
      </c>
      <c r="F55" s="82"/>
      <c r="G55" s="12">
        <v>33</v>
      </c>
      <c r="H55" s="12">
        <f t="shared" si="2"/>
        <v>132</v>
      </c>
      <c r="I55" s="34"/>
      <c r="J55" s="64">
        <f t="shared" si="0"/>
        <v>0</v>
      </c>
    </row>
    <row r="56" spans="1:10" s="27" customFormat="1" ht="38.25" x14ac:dyDescent="0.2">
      <c r="A56" s="66">
        <v>50</v>
      </c>
      <c r="B56" s="6" t="s">
        <v>84</v>
      </c>
      <c r="C56" s="5" t="s">
        <v>86</v>
      </c>
      <c r="D56" s="6" t="s">
        <v>31</v>
      </c>
      <c r="E56" s="6">
        <v>2</v>
      </c>
      <c r="F56" s="82"/>
      <c r="G56" s="12">
        <v>314</v>
      </c>
      <c r="H56" s="12">
        <f t="shared" si="2"/>
        <v>628</v>
      </c>
      <c r="I56" s="34"/>
      <c r="J56" s="64">
        <f t="shared" si="0"/>
        <v>0</v>
      </c>
    </row>
    <row r="57" spans="1:10" s="27" customFormat="1" ht="25.5" x14ac:dyDescent="0.2">
      <c r="A57" s="66">
        <v>51</v>
      </c>
      <c r="B57" s="6" t="s">
        <v>84</v>
      </c>
      <c r="C57" s="5" t="s">
        <v>87</v>
      </c>
      <c r="D57" s="6" t="s">
        <v>0</v>
      </c>
      <c r="E57" s="6">
        <v>4</v>
      </c>
      <c r="F57" s="82"/>
      <c r="G57" s="12">
        <v>50</v>
      </c>
      <c r="H57" s="12">
        <f t="shared" si="2"/>
        <v>200</v>
      </c>
      <c r="I57" s="34"/>
      <c r="J57" s="64">
        <f t="shared" si="0"/>
        <v>0</v>
      </c>
    </row>
    <row r="58" spans="1:10" s="27" customFormat="1" ht="25.5" x14ac:dyDescent="0.2">
      <c r="A58" s="66">
        <v>52</v>
      </c>
      <c r="B58" s="6" t="s">
        <v>6</v>
      </c>
      <c r="C58" s="5" t="s">
        <v>88</v>
      </c>
      <c r="D58" s="6" t="s">
        <v>7</v>
      </c>
      <c r="E58" s="6">
        <v>10</v>
      </c>
      <c r="F58" s="82"/>
      <c r="G58" s="12">
        <v>19</v>
      </c>
      <c r="H58" s="12">
        <f t="shared" si="2"/>
        <v>190</v>
      </c>
      <c r="I58" s="34"/>
      <c r="J58" s="64">
        <f t="shared" si="0"/>
        <v>0</v>
      </c>
    </row>
    <row r="59" spans="1:10" s="27" customFormat="1" ht="25.5" x14ac:dyDescent="0.2">
      <c r="A59" s="66">
        <v>53</v>
      </c>
      <c r="B59" s="6" t="s">
        <v>6</v>
      </c>
      <c r="C59" s="5" t="s">
        <v>89</v>
      </c>
      <c r="D59" s="6" t="s">
        <v>7</v>
      </c>
      <c r="E59" s="6">
        <v>6</v>
      </c>
      <c r="F59" s="82"/>
      <c r="G59" s="12">
        <v>15</v>
      </c>
      <c r="H59" s="12">
        <f t="shared" si="2"/>
        <v>90</v>
      </c>
      <c r="I59" s="34"/>
      <c r="J59" s="64">
        <f t="shared" si="0"/>
        <v>0</v>
      </c>
    </row>
    <row r="60" spans="1:10" s="27" customFormat="1" ht="12.75" x14ac:dyDescent="0.2">
      <c r="A60" s="66">
        <v>54</v>
      </c>
      <c r="B60" s="6" t="s">
        <v>90</v>
      </c>
      <c r="C60" s="5" t="s">
        <v>91</v>
      </c>
      <c r="D60" s="6" t="s">
        <v>31</v>
      </c>
      <c r="E60" s="6">
        <v>5</v>
      </c>
      <c r="F60" s="82"/>
      <c r="G60" s="12">
        <v>55</v>
      </c>
      <c r="H60" s="12">
        <f t="shared" si="2"/>
        <v>275</v>
      </c>
      <c r="I60" s="34"/>
      <c r="J60" s="64">
        <f t="shared" si="0"/>
        <v>0</v>
      </c>
    </row>
    <row r="61" spans="1:10" s="27" customFormat="1" ht="12.75" x14ac:dyDescent="0.2">
      <c r="A61" s="66">
        <v>55</v>
      </c>
      <c r="B61" s="6" t="s">
        <v>92</v>
      </c>
      <c r="C61" s="5" t="s">
        <v>93</v>
      </c>
      <c r="D61" s="6" t="s">
        <v>0</v>
      </c>
      <c r="E61" s="6">
        <v>1</v>
      </c>
      <c r="F61" s="82"/>
      <c r="G61" s="12">
        <v>70</v>
      </c>
      <c r="H61" s="12">
        <f t="shared" si="2"/>
        <v>70</v>
      </c>
      <c r="I61" s="34"/>
      <c r="J61" s="64">
        <f t="shared" si="0"/>
        <v>0</v>
      </c>
    </row>
    <row r="62" spans="1:10" s="27" customFormat="1" ht="12.75" x14ac:dyDescent="0.2">
      <c r="A62" s="66">
        <v>56</v>
      </c>
      <c r="B62" s="6" t="s">
        <v>92</v>
      </c>
      <c r="C62" s="5" t="s">
        <v>94</v>
      </c>
      <c r="D62" s="6" t="s">
        <v>0</v>
      </c>
      <c r="E62" s="6">
        <v>2</v>
      </c>
      <c r="F62" s="82"/>
      <c r="G62" s="12">
        <v>35</v>
      </c>
      <c r="H62" s="12">
        <f t="shared" si="2"/>
        <v>70</v>
      </c>
      <c r="I62" s="34"/>
      <c r="J62" s="64">
        <f t="shared" si="0"/>
        <v>0</v>
      </c>
    </row>
    <row r="63" spans="1:10" s="27" customFormat="1" ht="25.5" x14ac:dyDescent="0.2">
      <c r="A63" s="66">
        <v>57</v>
      </c>
      <c r="B63" s="6" t="s">
        <v>103</v>
      </c>
      <c r="C63" s="5" t="s">
        <v>95</v>
      </c>
      <c r="D63" s="6" t="s">
        <v>31</v>
      </c>
      <c r="E63" s="6">
        <v>5</v>
      </c>
      <c r="F63" s="82"/>
      <c r="G63" s="12">
        <v>18</v>
      </c>
      <c r="H63" s="12">
        <f t="shared" si="2"/>
        <v>90</v>
      </c>
      <c r="I63" s="34"/>
      <c r="J63" s="64">
        <f t="shared" si="0"/>
        <v>0</v>
      </c>
    </row>
    <row r="64" spans="1:10" s="27" customFormat="1" ht="25.5" x14ac:dyDescent="0.2">
      <c r="A64" s="66">
        <v>58</v>
      </c>
      <c r="B64" s="11" t="s">
        <v>33</v>
      </c>
      <c r="C64" s="15" t="s">
        <v>34</v>
      </c>
      <c r="D64" s="6" t="s">
        <v>31</v>
      </c>
      <c r="E64" s="6">
        <v>6</v>
      </c>
      <c r="F64" s="82"/>
      <c r="G64" s="12">
        <v>188</v>
      </c>
      <c r="H64" s="12">
        <f t="shared" si="2"/>
        <v>1128</v>
      </c>
      <c r="I64" s="34"/>
      <c r="J64" s="64">
        <f t="shared" si="0"/>
        <v>0</v>
      </c>
    </row>
    <row r="65" spans="1:10" s="27" customFormat="1" ht="12.75" x14ac:dyDescent="0.2">
      <c r="A65" s="66">
        <v>59</v>
      </c>
      <c r="B65" s="23" t="s">
        <v>52</v>
      </c>
      <c r="C65" s="22" t="s">
        <v>53</v>
      </c>
      <c r="D65" s="6" t="s">
        <v>0</v>
      </c>
      <c r="E65" s="6">
        <v>3</v>
      </c>
      <c r="F65" s="82"/>
      <c r="G65" s="12">
        <v>83</v>
      </c>
      <c r="H65" s="12">
        <f t="shared" si="2"/>
        <v>249</v>
      </c>
      <c r="I65" s="34"/>
      <c r="J65" s="64">
        <f t="shared" si="0"/>
        <v>0</v>
      </c>
    </row>
    <row r="66" spans="1:10" s="27" customFormat="1" ht="12.75" x14ac:dyDescent="0.2">
      <c r="A66" s="66">
        <v>60</v>
      </c>
      <c r="B66" s="6" t="s">
        <v>52</v>
      </c>
      <c r="C66" s="5" t="s">
        <v>96</v>
      </c>
      <c r="D66" s="6" t="s">
        <v>0</v>
      </c>
      <c r="E66" s="6">
        <v>3</v>
      </c>
      <c r="F66" s="82"/>
      <c r="G66" s="12">
        <v>150</v>
      </c>
      <c r="H66" s="12">
        <f t="shared" si="2"/>
        <v>450</v>
      </c>
      <c r="I66" s="34"/>
      <c r="J66" s="64">
        <f t="shared" si="0"/>
        <v>0</v>
      </c>
    </row>
    <row r="67" spans="1:10" s="27" customFormat="1" ht="25.5" x14ac:dyDescent="0.2">
      <c r="A67" s="73">
        <v>61</v>
      </c>
      <c r="B67" s="11" t="s">
        <v>97</v>
      </c>
      <c r="C67" s="15" t="s">
        <v>98</v>
      </c>
      <c r="D67" s="11" t="s">
        <v>0</v>
      </c>
      <c r="E67" s="11">
        <v>1</v>
      </c>
      <c r="F67" s="82"/>
      <c r="G67" s="16">
        <v>130</v>
      </c>
      <c r="H67" s="16">
        <f t="shared" si="2"/>
        <v>130</v>
      </c>
      <c r="I67" s="36"/>
      <c r="J67" s="69">
        <f t="shared" si="0"/>
        <v>0</v>
      </c>
    </row>
    <row r="68" spans="1:10" s="27" customFormat="1" ht="13.5" thickBot="1" x14ac:dyDescent="0.25">
      <c r="A68" s="70"/>
      <c r="B68" s="51" t="s">
        <v>35</v>
      </c>
      <c r="C68" s="52"/>
      <c r="D68" s="52"/>
      <c r="E68" s="52"/>
      <c r="F68" s="50"/>
      <c r="G68" s="47"/>
      <c r="H68" s="32">
        <f>SUM(H41:H67)</f>
        <v>7548</v>
      </c>
      <c r="I68" s="47"/>
      <c r="J68" s="76">
        <f>SUM(J41:J67)</f>
        <v>0</v>
      </c>
    </row>
    <row r="69" spans="1:10" s="27" customFormat="1" ht="26.25" thickTop="1" x14ac:dyDescent="0.2">
      <c r="A69" s="66">
        <v>62</v>
      </c>
      <c r="B69" s="10" t="s">
        <v>12</v>
      </c>
      <c r="C69" s="17" t="s">
        <v>109</v>
      </c>
      <c r="D69" s="10" t="s">
        <v>0</v>
      </c>
      <c r="E69" s="10">
        <v>10</v>
      </c>
      <c r="F69" s="82" t="s">
        <v>101</v>
      </c>
      <c r="G69" s="13">
        <v>45</v>
      </c>
      <c r="H69" s="13">
        <f t="shared" ref="H69:H77" si="3">G69*E69</f>
        <v>450</v>
      </c>
      <c r="I69" s="35"/>
      <c r="J69" s="71">
        <f t="shared" si="0"/>
        <v>0</v>
      </c>
    </row>
    <row r="70" spans="1:10" s="27" customFormat="1" ht="25.5" x14ac:dyDescent="0.2">
      <c r="A70" s="66">
        <v>63</v>
      </c>
      <c r="B70" s="6" t="s">
        <v>12</v>
      </c>
      <c r="C70" s="5" t="s">
        <v>110</v>
      </c>
      <c r="D70" s="6" t="s">
        <v>0</v>
      </c>
      <c r="E70" s="6">
        <v>20</v>
      </c>
      <c r="F70" s="82"/>
      <c r="G70" s="12">
        <v>37</v>
      </c>
      <c r="H70" s="12">
        <f t="shared" si="3"/>
        <v>740</v>
      </c>
      <c r="I70" s="34"/>
      <c r="J70" s="64">
        <f t="shared" ref="J70:J83" si="4">I70*E70</f>
        <v>0</v>
      </c>
    </row>
    <row r="71" spans="1:10" s="27" customFormat="1" ht="38.25" x14ac:dyDescent="0.2">
      <c r="A71" s="63">
        <v>64</v>
      </c>
      <c r="B71" s="6" t="s">
        <v>102</v>
      </c>
      <c r="C71" s="5" t="s">
        <v>111</v>
      </c>
      <c r="D71" s="6" t="s">
        <v>0</v>
      </c>
      <c r="E71" s="6">
        <v>20</v>
      </c>
      <c r="F71" s="82"/>
      <c r="G71" s="12">
        <v>20</v>
      </c>
      <c r="H71" s="12">
        <f t="shared" si="3"/>
        <v>400</v>
      </c>
      <c r="I71" s="34"/>
      <c r="J71" s="64">
        <f t="shared" si="4"/>
        <v>0</v>
      </c>
    </row>
    <row r="72" spans="1:10" s="27" customFormat="1" ht="25.5" x14ac:dyDescent="0.2">
      <c r="A72" s="66">
        <v>65</v>
      </c>
      <c r="B72" s="6" t="s">
        <v>16</v>
      </c>
      <c r="C72" s="5" t="s">
        <v>112</v>
      </c>
      <c r="D72" s="6" t="s">
        <v>0</v>
      </c>
      <c r="E72" s="6">
        <v>20</v>
      </c>
      <c r="F72" s="82"/>
      <c r="G72" s="12">
        <v>55</v>
      </c>
      <c r="H72" s="12">
        <f t="shared" si="3"/>
        <v>1100</v>
      </c>
      <c r="I72" s="34"/>
      <c r="J72" s="64">
        <f t="shared" si="4"/>
        <v>0</v>
      </c>
    </row>
    <row r="73" spans="1:10" s="27" customFormat="1" ht="25.5" x14ac:dyDescent="0.2">
      <c r="A73" s="63">
        <v>66</v>
      </c>
      <c r="B73" s="6" t="s">
        <v>9</v>
      </c>
      <c r="C73" s="5" t="s">
        <v>113</v>
      </c>
      <c r="D73" s="6" t="s">
        <v>31</v>
      </c>
      <c r="E73" s="6">
        <v>10</v>
      </c>
      <c r="F73" s="82"/>
      <c r="G73" s="12">
        <v>40</v>
      </c>
      <c r="H73" s="12">
        <f t="shared" si="3"/>
        <v>400</v>
      </c>
      <c r="I73" s="34"/>
      <c r="J73" s="64">
        <f t="shared" si="4"/>
        <v>0</v>
      </c>
    </row>
    <row r="74" spans="1:10" s="27" customFormat="1" ht="25.5" x14ac:dyDescent="0.2">
      <c r="A74" s="66">
        <v>67</v>
      </c>
      <c r="B74" s="11" t="s">
        <v>6</v>
      </c>
      <c r="C74" s="15" t="s">
        <v>114</v>
      </c>
      <c r="D74" s="6" t="s">
        <v>7</v>
      </c>
      <c r="E74" s="6">
        <v>30</v>
      </c>
      <c r="F74" s="82"/>
      <c r="G74" s="12">
        <v>33</v>
      </c>
      <c r="H74" s="12">
        <f t="shared" si="3"/>
        <v>990</v>
      </c>
      <c r="I74" s="34"/>
      <c r="J74" s="64">
        <f t="shared" si="4"/>
        <v>0</v>
      </c>
    </row>
    <row r="75" spans="1:10" s="27" customFormat="1" ht="25.5" x14ac:dyDescent="0.2">
      <c r="A75" s="63">
        <v>68</v>
      </c>
      <c r="B75" s="23" t="s">
        <v>6</v>
      </c>
      <c r="C75" s="22" t="s">
        <v>23</v>
      </c>
      <c r="D75" s="6" t="s">
        <v>7</v>
      </c>
      <c r="E75" s="6">
        <v>20</v>
      </c>
      <c r="F75" s="82"/>
      <c r="G75" s="12">
        <v>30</v>
      </c>
      <c r="H75" s="12">
        <f t="shared" si="3"/>
        <v>600</v>
      </c>
      <c r="I75" s="34"/>
      <c r="J75" s="64">
        <f t="shared" si="4"/>
        <v>0</v>
      </c>
    </row>
    <row r="76" spans="1:10" s="27" customFormat="1" ht="25.5" x14ac:dyDescent="0.2">
      <c r="A76" s="66">
        <v>69</v>
      </c>
      <c r="B76" s="6" t="s">
        <v>103</v>
      </c>
      <c r="C76" s="5" t="s">
        <v>95</v>
      </c>
      <c r="D76" s="6" t="s">
        <v>31</v>
      </c>
      <c r="E76" s="6">
        <v>3</v>
      </c>
      <c r="F76" s="82"/>
      <c r="G76" s="12">
        <v>18</v>
      </c>
      <c r="H76" s="12">
        <f t="shared" si="3"/>
        <v>54</v>
      </c>
      <c r="I76" s="34"/>
      <c r="J76" s="64">
        <f t="shared" si="4"/>
        <v>0</v>
      </c>
    </row>
    <row r="77" spans="1:10" s="27" customFormat="1" ht="25.5" x14ac:dyDescent="0.2">
      <c r="A77" s="63">
        <v>70</v>
      </c>
      <c r="B77" s="11" t="s">
        <v>60</v>
      </c>
      <c r="C77" s="15" t="s">
        <v>115</v>
      </c>
      <c r="D77" s="11" t="s">
        <v>31</v>
      </c>
      <c r="E77" s="11">
        <v>10</v>
      </c>
      <c r="F77" s="82"/>
      <c r="G77" s="12">
        <v>222</v>
      </c>
      <c r="H77" s="16">
        <f t="shared" si="3"/>
        <v>2220</v>
      </c>
      <c r="I77" s="34"/>
      <c r="J77" s="64">
        <f t="shared" si="4"/>
        <v>0</v>
      </c>
    </row>
    <row r="78" spans="1:10" s="27" customFormat="1" ht="38.25" x14ac:dyDescent="0.2">
      <c r="A78" s="66">
        <v>71</v>
      </c>
      <c r="B78" s="6" t="s">
        <v>104</v>
      </c>
      <c r="C78" s="20" t="s">
        <v>116</v>
      </c>
      <c r="D78" s="6" t="s">
        <v>10</v>
      </c>
      <c r="E78" s="6">
        <v>10</v>
      </c>
      <c r="F78" s="82"/>
      <c r="G78" s="12">
        <v>379</v>
      </c>
      <c r="H78" s="12">
        <f t="shared" ref="H78:H83" si="5">G78*E78</f>
        <v>3790</v>
      </c>
      <c r="I78" s="34"/>
      <c r="J78" s="64">
        <f t="shared" si="4"/>
        <v>0</v>
      </c>
    </row>
    <row r="79" spans="1:10" s="27" customFormat="1" ht="12.75" x14ac:dyDescent="0.2">
      <c r="A79" s="63">
        <v>72</v>
      </c>
      <c r="B79" s="6" t="s">
        <v>105</v>
      </c>
      <c r="C79" s="5" t="s">
        <v>117</v>
      </c>
      <c r="D79" s="6" t="s">
        <v>0</v>
      </c>
      <c r="E79" s="6">
        <v>10</v>
      </c>
      <c r="F79" s="82"/>
      <c r="G79" s="12">
        <v>46</v>
      </c>
      <c r="H79" s="12">
        <f t="shared" si="5"/>
        <v>460</v>
      </c>
      <c r="I79" s="34"/>
      <c r="J79" s="64">
        <f t="shared" si="4"/>
        <v>0</v>
      </c>
    </row>
    <row r="80" spans="1:10" s="27" customFormat="1" ht="25.5" x14ac:dyDescent="0.2">
      <c r="A80" s="66">
        <v>73</v>
      </c>
      <c r="B80" s="6" t="s">
        <v>106</v>
      </c>
      <c r="C80" s="5" t="s">
        <v>118</v>
      </c>
      <c r="D80" s="6" t="s">
        <v>0</v>
      </c>
      <c r="E80" s="6">
        <v>10</v>
      </c>
      <c r="F80" s="82"/>
      <c r="G80" s="12">
        <v>46</v>
      </c>
      <c r="H80" s="12">
        <f t="shared" ref="H80:H82" si="6">G80*E80</f>
        <v>460</v>
      </c>
      <c r="I80" s="34"/>
      <c r="J80" s="64">
        <f t="shared" si="4"/>
        <v>0</v>
      </c>
    </row>
    <row r="81" spans="1:10" s="27" customFormat="1" ht="38.25" x14ac:dyDescent="0.2">
      <c r="A81" s="63">
        <v>74</v>
      </c>
      <c r="B81" s="6" t="s">
        <v>107</v>
      </c>
      <c r="C81" s="5" t="s">
        <v>119</v>
      </c>
      <c r="D81" s="6" t="s">
        <v>0</v>
      </c>
      <c r="E81" s="6">
        <v>10</v>
      </c>
      <c r="F81" s="82"/>
      <c r="G81" s="12">
        <v>39</v>
      </c>
      <c r="H81" s="12">
        <f t="shared" si="6"/>
        <v>390</v>
      </c>
      <c r="I81" s="34"/>
      <c r="J81" s="64">
        <f t="shared" si="4"/>
        <v>0</v>
      </c>
    </row>
    <row r="82" spans="1:10" s="27" customFormat="1" ht="38.25" x14ac:dyDescent="0.2">
      <c r="A82" s="66">
        <v>75</v>
      </c>
      <c r="B82" s="6" t="s">
        <v>107</v>
      </c>
      <c r="C82" s="5" t="s">
        <v>120</v>
      </c>
      <c r="D82" s="6" t="s">
        <v>0</v>
      </c>
      <c r="E82" s="6">
        <v>10</v>
      </c>
      <c r="F82" s="82"/>
      <c r="G82" s="12">
        <v>50</v>
      </c>
      <c r="H82" s="12">
        <f t="shared" si="6"/>
        <v>500</v>
      </c>
      <c r="I82" s="34"/>
      <c r="J82" s="64">
        <f t="shared" si="4"/>
        <v>0</v>
      </c>
    </row>
    <row r="83" spans="1:10" s="27" customFormat="1" ht="25.5" x14ac:dyDescent="0.2">
      <c r="A83" s="63">
        <v>76</v>
      </c>
      <c r="B83" s="6" t="s">
        <v>108</v>
      </c>
      <c r="C83" s="5" t="s">
        <v>121</v>
      </c>
      <c r="D83" s="6" t="s">
        <v>0</v>
      </c>
      <c r="E83" s="6">
        <v>20</v>
      </c>
      <c r="F83" s="82"/>
      <c r="G83" s="12">
        <v>60</v>
      </c>
      <c r="H83" s="12">
        <f t="shared" si="5"/>
        <v>1200</v>
      </c>
      <c r="I83" s="34"/>
      <c r="J83" s="64">
        <f t="shared" si="4"/>
        <v>0</v>
      </c>
    </row>
    <row r="84" spans="1:10" s="27" customFormat="1" ht="13.5" thickBot="1" x14ac:dyDescent="0.25">
      <c r="A84" s="70"/>
      <c r="B84" s="44" t="s">
        <v>35</v>
      </c>
      <c r="C84" s="30"/>
      <c r="D84" s="30"/>
      <c r="E84" s="45"/>
      <c r="F84" s="46"/>
      <c r="G84" s="47"/>
      <c r="H84" s="32">
        <f>SUM(H69:H83)</f>
        <v>13754</v>
      </c>
      <c r="I84" s="47"/>
      <c r="J84" s="76">
        <f>SUM(J69:J83)</f>
        <v>0</v>
      </c>
    </row>
    <row r="85" spans="1:10" s="27" customFormat="1" ht="16.5" thickTop="1" x14ac:dyDescent="0.25">
      <c r="A85" s="83" t="s">
        <v>128</v>
      </c>
      <c r="B85" s="84"/>
      <c r="C85" s="84"/>
      <c r="D85" s="84"/>
      <c r="E85" s="84"/>
      <c r="F85" s="84"/>
      <c r="G85" s="85"/>
      <c r="H85" s="53">
        <f>SUM(H11+H40+H68+H84)</f>
        <v>37232</v>
      </c>
      <c r="I85" s="54"/>
      <c r="J85" s="74">
        <f>SUM(J11+J40+J68+J84)</f>
        <v>0</v>
      </c>
    </row>
    <row r="86" spans="1:10" ht="16.5" thickBot="1" x14ac:dyDescent="0.3">
      <c r="A86" s="86" t="s">
        <v>129</v>
      </c>
      <c r="B86" s="87"/>
      <c r="C86" s="87"/>
      <c r="D86" s="87"/>
      <c r="E86" s="87"/>
      <c r="F86" s="87"/>
      <c r="G86" s="88"/>
      <c r="H86" s="55">
        <f>SUM(H85*1.21)</f>
        <v>45050.720000000001</v>
      </c>
      <c r="I86" s="56"/>
      <c r="J86" s="57">
        <f>SUM(J85*1.21)</f>
        <v>0</v>
      </c>
    </row>
    <row r="87" spans="1:10" x14ac:dyDescent="0.25">
      <c r="G87" s="14"/>
      <c r="H87" s="14"/>
      <c r="I87" s="14"/>
      <c r="J87" s="14"/>
    </row>
    <row r="88" spans="1:10" x14ac:dyDescent="0.25">
      <c r="G88" s="14"/>
      <c r="H88" s="14"/>
      <c r="I88" s="14"/>
      <c r="J88" s="14"/>
    </row>
    <row r="89" spans="1:10" ht="15.75" x14ac:dyDescent="0.25">
      <c r="A89" s="37"/>
      <c r="B89" s="29" t="s">
        <v>127</v>
      </c>
      <c r="G89" s="14"/>
      <c r="H89" s="14"/>
      <c r="I89" s="14"/>
      <c r="J89" s="14"/>
    </row>
    <row r="90" spans="1:10" x14ac:dyDescent="0.25">
      <c r="A90"/>
      <c r="B90" s="3"/>
      <c r="C90"/>
      <c r="D90"/>
      <c r="E90"/>
      <c r="F90"/>
      <c r="G90"/>
      <c r="H90"/>
      <c r="I90"/>
      <c r="J90"/>
    </row>
    <row r="91" spans="1:10" x14ac:dyDescent="0.25">
      <c r="A91"/>
      <c r="B91" s="3"/>
      <c r="C91"/>
      <c r="D91"/>
      <c r="E91"/>
      <c r="F91"/>
      <c r="G91"/>
      <c r="H91"/>
      <c r="I91"/>
      <c r="J91"/>
    </row>
    <row r="92" spans="1:10" x14ac:dyDescent="0.25">
      <c r="A92"/>
      <c r="B92" s="3"/>
      <c r="C92"/>
      <c r="D92"/>
      <c r="E92"/>
      <c r="F92"/>
      <c r="G92"/>
      <c r="H92"/>
      <c r="I92"/>
      <c r="J92"/>
    </row>
    <row r="93" spans="1:10" x14ac:dyDescent="0.25">
      <c r="A93"/>
      <c r="B93" s="3"/>
      <c r="C93"/>
      <c r="D93"/>
      <c r="E93"/>
      <c r="F93"/>
      <c r="G93"/>
      <c r="H93"/>
      <c r="I93"/>
      <c r="J93"/>
    </row>
    <row r="94" spans="1:10" x14ac:dyDescent="0.25">
      <c r="A94"/>
      <c r="B94" s="3"/>
      <c r="C94"/>
      <c r="D94"/>
      <c r="E94"/>
      <c r="F94"/>
      <c r="G94"/>
      <c r="H94"/>
      <c r="I94"/>
      <c r="J94"/>
    </row>
    <row r="95" spans="1:10" x14ac:dyDescent="0.25">
      <c r="A95"/>
      <c r="B95" s="3"/>
      <c r="C95"/>
      <c r="D95"/>
      <c r="E95"/>
      <c r="F95"/>
      <c r="G95"/>
      <c r="H95"/>
      <c r="I95"/>
      <c r="J95"/>
    </row>
    <row r="96" spans="1:10" x14ac:dyDescent="0.25">
      <c r="A96"/>
      <c r="B96" s="3"/>
      <c r="C96"/>
      <c r="D96"/>
      <c r="E96"/>
      <c r="F96"/>
      <c r="G96"/>
      <c r="H96"/>
      <c r="I96"/>
      <c r="J96"/>
    </row>
    <row r="97" spans="1:10" x14ac:dyDescent="0.25">
      <c r="A97"/>
      <c r="B97" s="3"/>
      <c r="C97"/>
      <c r="D97"/>
      <c r="E97"/>
      <c r="F97"/>
      <c r="G97"/>
      <c r="H97"/>
      <c r="I97"/>
      <c r="J97"/>
    </row>
    <row r="100" spans="1:10" x14ac:dyDescent="0.25">
      <c r="D100" s="9"/>
      <c r="E100" s="9"/>
      <c r="F100" s="9"/>
      <c r="G100" s="9"/>
      <c r="H100" s="9"/>
      <c r="I100" s="9"/>
      <c r="J100" s="9"/>
    </row>
    <row r="101" spans="1:10" x14ac:dyDescent="0.25">
      <c r="D101" s="77" t="s">
        <v>130</v>
      </c>
      <c r="E101" s="77"/>
      <c r="F101" s="77"/>
      <c r="G101" s="77"/>
      <c r="H101" s="77"/>
      <c r="J101"/>
    </row>
  </sheetData>
  <sortState ref="C7:C39">
    <sortCondition ref="C7"/>
  </sortState>
  <mergeCells count="8">
    <mergeCell ref="D101:H101"/>
    <mergeCell ref="E1:I1"/>
    <mergeCell ref="F5:F10"/>
    <mergeCell ref="F12:F39"/>
    <mergeCell ref="F41:F67"/>
    <mergeCell ref="F69:F83"/>
    <mergeCell ref="A85:G85"/>
    <mergeCell ref="A86:G86"/>
  </mergeCells>
  <pageMargins left="0.11811023622047245" right="0.11811023622047245" top="0.19685039370078741" bottom="0.19685039370078741" header="0.31496062992125984" footer="0.31496062992125984"/>
  <pageSetup paperSize="9" scale="63" fitToHeight="0" orientation="portrait" r:id="rId1"/>
  <ignoredErrors>
    <ignoredError sqref="H68 H4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2019-07-04T08:54:03Z</cp:lastPrinted>
  <dcterms:created xsi:type="dcterms:W3CDTF">2018-05-21T11:46:33Z</dcterms:created>
  <dcterms:modified xsi:type="dcterms:W3CDTF">2019-07-16T10:39:37Z</dcterms:modified>
</cp:coreProperties>
</file>