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xxx-2019_Dodávka výpočetní techniky pro ESS a CRREAT\"/>
    </mc:Choice>
  </mc:AlternateContent>
  <xr:revisionPtr revIDLastSave="0" documentId="13_ncr:1_{1451781A-417F-4AD0-8F49-1AB8D052B06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ech.spec." sheetId="1" r:id="rId1"/>
  </sheets>
  <definedNames>
    <definedName name="_xlnm.Print_Area" localSheetId="0">Tech.spec.!$A$1:$K$99</definedName>
  </definedNames>
  <calcPr calcId="191029"/>
</workbook>
</file>

<file path=xl/calcChain.xml><?xml version="1.0" encoding="utf-8"?>
<calcChain xmlns="http://schemas.openxmlformats.org/spreadsheetml/2006/main">
  <c r="K80" i="1" l="1"/>
  <c r="I80" i="1"/>
  <c r="K55" i="1" l="1"/>
  <c r="I55" i="1"/>
  <c r="K42" i="1"/>
  <c r="I42" i="1"/>
  <c r="K27" i="1"/>
  <c r="I27" i="1"/>
  <c r="K13" i="1"/>
  <c r="I13" i="1"/>
  <c r="I89" i="1" l="1"/>
  <c r="I90" i="1"/>
  <c r="K89" i="1"/>
  <c r="K90" i="1" s="1"/>
</calcChain>
</file>

<file path=xl/sharedStrings.xml><?xml version="1.0" encoding="utf-8"?>
<sst xmlns="http://schemas.openxmlformats.org/spreadsheetml/2006/main" count="183" uniqueCount="143">
  <si>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</si>
  <si>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</si>
  <si>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</si>
  <si>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</si>
  <si>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</si>
  <si>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</si>
  <si>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</si>
  <si>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Úhlopříčka displeje</t>
  </si>
  <si>
    <t>Rozlišení displeje</t>
  </si>
  <si>
    <t>Jas</t>
  </si>
  <si>
    <t>Záruka</t>
  </si>
  <si>
    <t>Doba odezvy</t>
  </si>
  <si>
    <t>Kontrast</t>
  </si>
  <si>
    <t>RAM</t>
  </si>
  <si>
    <t>Rozhraní</t>
  </si>
  <si>
    <t>Barva</t>
  </si>
  <si>
    <t>Technologie obrazu</t>
  </si>
  <si>
    <t>Poměr stran</t>
  </si>
  <si>
    <t xml:space="preserve">Monitor           </t>
  </si>
  <si>
    <t>černá</t>
  </si>
  <si>
    <t>Zdroj</t>
  </si>
  <si>
    <t>PC</t>
  </si>
  <si>
    <t>Vstupy/Výstupy</t>
  </si>
  <si>
    <t>Povrch displeje</t>
  </si>
  <si>
    <t>16:9</t>
  </si>
  <si>
    <t>Intel Core i7-8700 3.2GHz, TB 4.6GHz, HyperThreading</t>
  </si>
  <si>
    <t>Pevný disk 2.5"</t>
  </si>
  <si>
    <t>Pevný disk 3.5"</t>
  </si>
  <si>
    <t>OS a software</t>
  </si>
  <si>
    <t>bez</t>
  </si>
  <si>
    <t>Optická mechanika</t>
  </si>
  <si>
    <t>DVD</t>
  </si>
  <si>
    <t xml:space="preserve">Čtečka karet </t>
  </si>
  <si>
    <t>ano</t>
  </si>
  <si>
    <t>Síťové prvky</t>
  </si>
  <si>
    <t xml:space="preserve">GLAN, WLAN, Wi-Fi standardy: a, ac, b, g, n </t>
  </si>
  <si>
    <t>DVI: Ano, VGA [D-Sub]: Ano, Počet USB 3.0/3.1/3.2 Gen 1 Type-A: 4x, Počet USB 2.0 Type-A: 2x</t>
  </si>
  <si>
    <t>400 W</t>
  </si>
  <si>
    <t xml:space="preserve">OS </t>
  </si>
  <si>
    <t>Síťová karta</t>
  </si>
  <si>
    <t>Počet paměťových slotů</t>
  </si>
  <si>
    <t xml:space="preserve">Pevný disk 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</si>
  <si>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</si>
  <si>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</si>
  <si>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</si>
  <si>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SSD 256 GB</t>
  </si>
  <si>
    <t>Displej</t>
  </si>
  <si>
    <t>Baterie</t>
  </si>
  <si>
    <t>Vybavení</t>
  </si>
  <si>
    <t xml:space="preserve">Klávesnice </t>
  </si>
  <si>
    <t>CZ, SK</t>
  </si>
  <si>
    <t>Konstrukce</t>
  </si>
  <si>
    <t>Kamera</t>
  </si>
  <si>
    <t>300 cd/m2</t>
  </si>
  <si>
    <t>Výbava</t>
  </si>
  <si>
    <t>HDD interní 3.5" disk, kapacita 1 TB., rozhraní SATA 6Gb/s (SATA 3.0), 64 MB vyrovnávací paměť</t>
  </si>
  <si>
    <t>Intel Core i7 8550U Kaby Lake R 8., generace</t>
  </si>
  <si>
    <t>AMD Radeon 530 4GB, dedikovaná</t>
  </si>
  <si>
    <t>DDR4, 16 GB, 2400 MHz</t>
  </si>
  <si>
    <t>15,6", 1920 × 1080 px, 16:9, antireflexní</t>
  </si>
  <si>
    <t>plastová</t>
  </si>
  <si>
    <t>Windows 10 Home</t>
  </si>
  <si>
    <t>HDMI, Bluetooth v4.0, WiFi 802.11ac, USB 2.0 1 ×, USB 3.2 Gen 1 (USB 3.0) 2 ×, USB-C 1 ×, RJ-45 (LAN), Combo Audio Jack</t>
  </si>
  <si>
    <t xml:space="preserve"> 42 Wh</t>
  </si>
  <si>
    <t>Podsvícená klávesnice , numerická klávesnice, optická mechanika, čtečka paměťových karet</t>
  </si>
  <si>
    <t>31,5"</t>
  </si>
  <si>
    <t>3840 x 2160 (4K UHD) 60Hz</t>
  </si>
  <si>
    <t>WLED</t>
  </si>
  <si>
    <t>3000:1</t>
  </si>
  <si>
    <t>4 ms</t>
  </si>
  <si>
    <t xml:space="preserve">DisplayPort, HDMI 2.0, USB, DVI, VGA (D-Sub),  USB hub, počet USB 3.0/3.1/3.2 Gen 1 Type-A 4x </t>
  </si>
  <si>
    <t>matný</t>
  </si>
  <si>
    <t xml:space="preserve">Reproduktory, pivot, výškově nastavitelný </t>
  </si>
  <si>
    <t>dedikovaná, základní frekvence 1227/1252 MHz (režim Gaming/OC), 2 GB GDDR5 paměti s frekvencí 6 008 MHz, 64-bit sběrnice, 1x HDMI, 1x DVI-D</t>
  </si>
  <si>
    <t>SSD formát 2.5, rozhraní SATA III, kapacita 256 GB, rychlost sekvenčního čtení až 550 MB/s, rychlost sekvenčního zápisu až 520 MB/s</t>
  </si>
  <si>
    <t>DDR4 frekvence 2666 MHz, kapacita 2 x 8 GB, časování CL16 při napájení 1.2 V</t>
  </si>
  <si>
    <t>nejméně 2</t>
  </si>
  <si>
    <t>min. 256 GB SSD</t>
  </si>
  <si>
    <t>WiFi karta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</si>
  <si>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</si>
  <si>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</si>
  <si>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</si>
  <si>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</si>
  <si>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CZ/US, touchpad, odolná proti polití, podsvícená</t>
  </si>
  <si>
    <t>Konektivita</t>
  </si>
  <si>
    <t>Další vybavení</t>
  </si>
  <si>
    <t>USB-C</t>
  </si>
  <si>
    <t>Požadavky na dokovací stanici</t>
  </si>
  <si>
    <t>možnost dokování přes dokovací konektor nebo USB-C</t>
  </si>
  <si>
    <t>Počet podporovaných monitorů</t>
  </si>
  <si>
    <t>min. 2 x FHD při 60Hz</t>
  </si>
  <si>
    <t>integrovaná HD kamera a mikrofon</t>
  </si>
  <si>
    <t>Čtečka</t>
  </si>
  <si>
    <t>interní čtečka paměť. karet SD 4.0, vč. SDXC</t>
  </si>
  <si>
    <t>Hmotnost včetně standardní baterie</t>
  </si>
  <si>
    <t>odolná s použitím pevných materiálů, např. kov, hořčíková slitina nebo uhlíková vlákna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</si>
  <si>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</si>
  <si>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</si>
  <si>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>výkon min. 8100 bodů (dle PassMark - CPU Mark) http://www.cpubenchmark.net</t>
  </si>
  <si>
    <t>Příloha ke Kupní smlouvě - Technická specifikace</t>
  </si>
  <si>
    <t>jednotková cena</t>
  </si>
  <si>
    <t>celková cena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</si>
  <si>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</si>
  <si>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</si>
  <si>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</si>
  <si>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</si>
  <si>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</si>
  <si>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</si>
  <si>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bez DPH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</si>
  <si>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</si>
  <si>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</si>
  <si>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</si>
  <si>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</si>
  <si>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</si>
  <si>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</si>
  <si>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</si>
  <si>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</si>
  <si>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24 měsíců</t>
  </si>
  <si>
    <t>36 měsíců</t>
  </si>
  <si>
    <t>19190007 (Faktura č. 1 - ESS)</t>
  </si>
  <si>
    <t>Podpora virtualizace v CPU</t>
  </si>
  <si>
    <t>min. 16 GB (technologie DDR4 nebo lepší), možnost rozšíření nejméně na 32 GB</t>
  </si>
  <si>
    <t>13,9" - 14,1", min. 1920 x 1080 obrazových bodů (Full HD), LED, nejméně 200 nitů, antireflexní nebo matný, technologie IPS nebo WVA</t>
  </si>
  <si>
    <t>Kompatibilní s Ubuntu Linux (ověřitelné na webu výrobce)</t>
  </si>
  <si>
    <t>min.: HDMI, audio jack 3,5mm nebo universální audio konektor, USB 3.0 nebo USB 3.1 Gen 1 (minimálně 1 x napájený)</t>
  </si>
  <si>
    <t>min. 42 WHr</t>
  </si>
  <si>
    <t>max. 1,7 kg</t>
  </si>
  <si>
    <t>19200014 (Faktura č. 2 - CRREAT)</t>
  </si>
  <si>
    <t>výkon min.1200 bodů (dle PassMark - G3D Mark), http://www.cpubenchmark.net; s podporou pro souběžné připojení 2 externích monitorů</t>
  </si>
  <si>
    <t>36 měsíců, záruční servis výrobce - oprava u zákazníka následující pracovní den.</t>
  </si>
  <si>
    <t>Dodávka výpočetní techniky pro ESS a CRREAT</t>
  </si>
  <si>
    <t>PC sestava</t>
  </si>
  <si>
    <t>Procesor 16/32T-Core, 3.5GHz (180W), Boost 4.4GHz, 40MB L2 + L3 cache, socket TR4, Zen+, AMD Ryzen Threadripper,CPU Passmark  25 963, bez chladiče</t>
  </si>
  <si>
    <t>Základní deska</t>
  </si>
  <si>
    <t>Základní deska AMD X399, 8x DDR4, 4x PCIe x16, SATA III RAID, USB 3.1 Gen 2, USB type-C, Intel GLAN, 3x M.2, 8ch audio, ATX, scTR4, AMD Ryzen Threadripper</t>
  </si>
  <si>
    <t>DDDR4 DIMM, 4x8GB, PC4-26664, XMP, napětí 1.35V, 3 333 MHz, CL16</t>
  </si>
  <si>
    <t>SSD disk 2.5" SATA III, 960 GB, 3D NAND TLC, čtení až 560MB/s, zápis až 510MB/s, 3400TBW, 7mm</t>
  </si>
  <si>
    <t>850W, 80 Plus Gold, aktivní PFC, 1 x ATX 24-pin, 2 x EPS 8-pin (4+4), 8 x PCIe 8-pin (6+2), 9 x SATA , 3 x molex, 2 x floppy, modulární, 135mm ventilátor</t>
  </si>
  <si>
    <t>Chladič procesoru</t>
  </si>
  <si>
    <t xml:space="preserve">chladič na procesor socket AMD TR4/SP3, 865g, ventilátor NF-A15 PWM, 24.6dB(A), bez podsvícení,  chlazení vzduchem </t>
  </si>
  <si>
    <t>Provedení</t>
  </si>
  <si>
    <t>mid-tower, ATX, 2x 5,25", 2x 3,5", 2x 2,5", 5x 120mm ventilátor, 2x USB 3.0, transparentní bočnice, barva černá, rozměry:  šířka 205 mm, výška 490 mm, hloubka 482 mm</t>
  </si>
  <si>
    <t>19200017 (Faktura č. 2 - CRREAT)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</si>
</sst>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2" fillId="4" borderId="2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2" fillId="4" borderId="22" xfId="0" applyFont="1" applyFill="1" applyBorder="1" applyAlignment="1">
      <alignment horizontal="center"/>
    </xf>
    <xf numFmtId="0" fontId="17" fillId="0" borderId="0" xfId="0" applyFont="1" applyAlignment="1"/>
    <xf numFmtId="0" fontId="9" fillId="0" borderId="0" xfId="0" applyFont="1" applyAlignment="1"/>
    <xf numFmtId="0" fontId="0" fillId="5" borderId="2" xfId="0" applyFont="1" applyFill="1" applyBorder="1"/>
    <xf numFmtId="0" fontId="0" fillId="5" borderId="5" xfId="0" applyFont="1" applyFill="1" applyBorder="1"/>
    <xf numFmtId="0" fontId="0" fillId="5" borderId="8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0" fillId="5" borderId="16" xfId="0" applyFont="1" applyFill="1" applyBorder="1"/>
    <xf numFmtId="0" fontId="13" fillId="0" borderId="0" xfId="0" applyFont="1" applyAlignment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11" borderId="5" xfId="0" applyFont="1" applyFill="1" applyBorder="1"/>
    <xf numFmtId="0" fontId="10" fillId="0" borderId="0" xfId="1" applyFont="1" applyFill="1" applyAlignment="1">
      <alignment vertical="center"/>
    </xf>
    <xf numFmtId="0" fontId="2" fillId="0" borderId="0" xfId="0" applyFont="1" applyFill="1" applyAlignment="1"/>
    <xf numFmtId="3" fontId="9" fillId="0" borderId="0" xfId="0" applyNumberFormat="1" applyFont="1" applyAlignment="1"/>
    <xf numFmtId="6" fontId="2" fillId="3" borderId="11" xfId="0" applyNumberFormat="1" applyFont="1" applyFill="1" applyBorder="1" applyAlignment="1">
      <alignment wrapText="1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/>
    <xf numFmtId="0" fontId="11" fillId="0" borderId="2" xfId="0" applyFont="1" applyBorder="1" applyAlignment="1">
      <alignment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/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9" fillId="0" borderId="13" xfId="0" applyFont="1" applyFill="1" applyBorder="1" applyAlignment="1"/>
    <xf numFmtId="0" fontId="11" fillId="0" borderId="16" xfId="0" applyFont="1" applyBorder="1" applyAlignment="1"/>
    <xf numFmtId="0" fontId="11" fillId="0" borderId="16" xfId="0" applyFont="1" applyBorder="1" applyAlignment="1">
      <alignment wrapText="1"/>
    </xf>
    <xf numFmtId="0" fontId="11" fillId="0" borderId="14" xfId="0" applyFont="1" applyBorder="1" applyAlignment="1"/>
    <xf numFmtId="0" fontId="11" fillId="0" borderId="6" xfId="0" applyFont="1" applyBorder="1" applyAlignment="1">
      <alignment vertical="center"/>
    </xf>
    <xf numFmtId="0" fontId="11" fillId="0" borderId="0" xfId="0" applyFont="1" applyBorder="1" applyAlignment="1"/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2" fillId="0" borderId="38" xfId="0" applyFont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6" fontId="16" fillId="10" borderId="39" xfId="0" applyNumberFormat="1" applyFont="1" applyFill="1" applyBorder="1" applyAlignment="1"/>
    <xf numFmtId="0" fontId="17" fillId="10" borderId="39" xfId="0" applyFont="1" applyFill="1" applyBorder="1" applyAlignment="1"/>
    <xf numFmtId="6" fontId="16" fillId="10" borderId="48" xfId="0" applyNumberFormat="1" applyFont="1" applyFill="1" applyBorder="1" applyAlignment="1"/>
    <xf numFmtId="6" fontId="18" fillId="3" borderId="4" xfId="0" applyNumberFormat="1" applyFont="1" applyFill="1" applyBorder="1" applyAlignment="1">
      <alignment wrapText="1"/>
    </xf>
    <xf numFmtId="6" fontId="16" fillId="10" borderId="34" xfId="0" applyNumberFormat="1" applyFont="1" applyFill="1" applyBorder="1" applyAlignment="1"/>
    <xf numFmtId="0" fontId="17" fillId="10" borderId="34" xfId="0" applyFont="1" applyFill="1" applyBorder="1" applyAlignment="1"/>
    <xf numFmtId="164" fontId="18" fillId="3" borderId="4" xfId="0" applyNumberFormat="1" applyFont="1" applyFill="1" applyBorder="1" applyAlignment="1">
      <alignment wrapText="1"/>
    </xf>
    <xf numFmtId="164" fontId="18" fillId="3" borderId="34" xfId="0" applyNumberFormat="1" applyFont="1" applyFill="1" applyBorder="1" applyAlignment="1">
      <alignment wrapText="1"/>
    </xf>
    <xf numFmtId="0" fontId="7" fillId="4" borderId="34" xfId="0" applyFont="1" applyFill="1" applyBorder="1" applyAlignment="1">
      <alignment horizontal="center" vertical="center" wrapText="1"/>
    </xf>
    <xf numFmtId="6" fontId="2" fillId="3" borderId="20" xfId="0" applyNumberFormat="1" applyFont="1" applyFill="1" applyBorder="1" applyAlignment="1">
      <alignment wrapText="1"/>
    </xf>
    <xf numFmtId="0" fontId="12" fillId="4" borderId="54" xfId="0" applyFont="1" applyFill="1" applyBorder="1" applyAlignment="1">
      <alignment horizontal="center" wrapText="1"/>
    </xf>
    <xf numFmtId="0" fontId="12" fillId="4" borderId="55" xfId="0" applyFont="1" applyFill="1" applyBorder="1" applyAlignment="1">
      <alignment horizontal="center" wrapText="1"/>
    </xf>
    <xf numFmtId="6" fontId="2" fillId="9" borderId="53" xfId="0" applyNumberFormat="1" applyFont="1" applyFill="1" applyBorder="1" applyAlignment="1">
      <alignment wrapText="1"/>
    </xf>
    <xf numFmtId="165" fontId="13" fillId="7" borderId="49" xfId="0" applyNumberFormat="1" applyFont="1" applyFill="1" applyBorder="1"/>
    <xf numFmtId="6" fontId="2" fillId="9" borderId="50" xfId="0" applyNumberFormat="1" applyFont="1" applyFill="1" applyBorder="1" applyAlignment="1">
      <alignment wrapText="1"/>
    </xf>
    <xf numFmtId="165" fontId="13" fillId="7" borderId="52" xfId="0" applyNumberFormat="1" applyFont="1" applyFill="1" applyBorder="1"/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21" fillId="0" borderId="13" xfId="0" applyFont="1" applyFill="1" applyBorder="1" applyAlignment="1">
      <alignment wrapText="1"/>
    </xf>
    <xf numFmtId="0" fontId="2" fillId="0" borderId="57" xfId="0" applyFont="1" applyBorder="1" applyAlignment="1">
      <alignment horizontal="center" vertical="top"/>
    </xf>
    <xf numFmtId="0" fontId="12" fillId="4" borderId="56" xfId="0" applyFont="1" applyFill="1" applyBorder="1" applyAlignment="1">
      <alignment horizontal="center"/>
    </xf>
    <xf numFmtId="164" fontId="18" fillId="3" borderId="17" xfId="0" applyNumberFormat="1" applyFont="1" applyFill="1" applyBorder="1" applyAlignment="1">
      <alignment wrapText="1"/>
    </xf>
    <xf numFmtId="0" fontId="7" fillId="4" borderId="17" xfId="0" applyFont="1" applyFill="1" applyBorder="1" applyAlignment="1">
      <alignment horizontal="center" vertical="center" wrapText="1"/>
    </xf>
    <xf numFmtId="0" fontId="8" fillId="11" borderId="18" xfId="0" applyFont="1" applyFill="1" applyBorder="1"/>
    <xf numFmtId="0" fontId="8" fillId="0" borderId="0" xfId="0" applyFont="1" applyBorder="1" applyAlignment="1">
      <alignment vertical="center" wrapText="1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6" fontId="7" fillId="3" borderId="59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vertical="center"/>
    </xf>
    <xf numFmtId="0" fontId="18" fillId="4" borderId="62" xfId="0" applyFont="1" applyFill="1" applyBorder="1" applyAlignment="1">
      <alignment vertical="center"/>
    </xf>
    <xf numFmtId="0" fontId="18" fillId="4" borderId="63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center"/>
    </xf>
    <xf numFmtId="6" fontId="18" fillId="2" borderId="64" xfId="0" applyNumberFormat="1" applyFont="1" applyFill="1" applyBorder="1" applyAlignment="1">
      <alignment wrapText="1"/>
    </xf>
    <xf numFmtId="164" fontId="18" fillId="2" borderId="64" xfId="0" applyNumberFormat="1" applyFont="1" applyFill="1" applyBorder="1" applyAlignment="1">
      <alignment wrapText="1"/>
    </xf>
    <xf numFmtId="164" fontId="18" fillId="2" borderId="51" xfId="0" applyNumberFormat="1" applyFont="1" applyFill="1" applyBorder="1" applyAlignment="1">
      <alignment wrapText="1"/>
    </xf>
    <xf numFmtId="0" fontId="0" fillId="11" borderId="65" xfId="0" applyFont="1" applyFill="1" applyBorder="1"/>
    <xf numFmtId="0" fontId="0" fillId="11" borderId="66" xfId="0" applyFont="1" applyFill="1" applyBorder="1"/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wrapText="1"/>
    </xf>
    <xf numFmtId="164" fontId="7" fillId="2" borderId="73" xfId="0" applyNumberFormat="1" applyFont="1" applyFill="1" applyBorder="1" applyAlignment="1">
      <alignment wrapText="1"/>
    </xf>
    <xf numFmtId="0" fontId="8" fillId="11" borderId="17" xfId="0" applyFont="1" applyFill="1" applyBorder="1"/>
    <xf numFmtId="0" fontId="0" fillId="5" borderId="39" xfId="0" applyFont="1" applyFill="1" applyBorder="1"/>
    <xf numFmtId="6" fontId="16" fillId="10" borderId="52" xfId="0" applyNumberFormat="1" applyFont="1" applyFill="1" applyBorder="1" applyAlignment="1"/>
    <xf numFmtId="3" fontId="13" fillId="8" borderId="78" xfId="0" applyNumberFormat="1" applyFont="1" applyFill="1" applyBorder="1" applyAlignment="1">
      <alignment horizontal="center"/>
    </xf>
    <xf numFmtId="3" fontId="13" fillId="8" borderId="69" xfId="0" applyNumberFormat="1" applyFont="1" applyFill="1" applyBorder="1" applyAlignment="1">
      <alignment horizontal="center"/>
    </xf>
    <xf numFmtId="3" fontId="13" fillId="8" borderId="72" xfId="0" applyNumberFormat="1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2" fillId="8" borderId="75" xfId="0" applyFont="1" applyFill="1" applyBorder="1" applyAlignment="1">
      <alignment horizontal="center" vertical="center" wrapText="1"/>
    </xf>
    <xf numFmtId="0" fontId="0" fillId="8" borderId="76" xfId="0" applyFont="1" applyFill="1" applyBorder="1" applyAlignment="1">
      <alignment horizontal="center" vertical="center" wrapText="1"/>
    </xf>
    <xf numFmtId="0" fontId="0" fillId="8" borderId="77" xfId="0" applyFont="1" applyFill="1" applyBorder="1" applyAlignment="1">
      <alignment horizontal="center" vertical="center" wrapText="1"/>
    </xf>
    <xf numFmtId="0" fontId="0" fillId="5" borderId="74" xfId="0" applyFont="1" applyFill="1" applyBorder="1" applyAlignment="1">
      <alignment horizontal="center" vertical="top" wrapText="1"/>
    </xf>
    <xf numFmtId="0" fontId="0" fillId="5" borderId="22" xfId="0" applyFont="1" applyFill="1" applyBorder="1" applyAlignment="1">
      <alignment horizontal="center" vertical="top" wrapText="1"/>
    </xf>
    <xf numFmtId="0" fontId="0" fillId="5" borderId="7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6" xfId="0" applyFont="1" applyFill="1" applyBorder="1" applyAlignment="1">
      <alignment horizontal="center" vertical="top"/>
    </xf>
    <xf numFmtId="0" fontId="4" fillId="6" borderId="6" xfId="0" applyFont="1" applyFill="1" applyBorder="1"/>
    <xf numFmtId="0" fontId="2" fillId="4" borderId="6" xfId="0" applyFont="1" applyFill="1" applyBorder="1" applyAlignment="1">
      <alignment horizontal="left"/>
    </xf>
    <xf numFmtId="0" fontId="4" fillId="4" borderId="6" xfId="0" applyFont="1" applyFill="1" applyBorder="1"/>
    <xf numFmtId="0" fontId="20" fillId="6" borderId="6" xfId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top" wrapText="1"/>
    </xf>
    <xf numFmtId="0" fontId="4" fillId="0" borderId="8" xfId="0" applyFont="1" applyBorder="1"/>
    <xf numFmtId="0" fontId="7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6" fillId="10" borderId="58" xfId="0" applyFont="1" applyFill="1" applyBorder="1" applyAlignment="1">
      <alignment horizontal="center"/>
    </xf>
    <xf numFmtId="0" fontId="16" fillId="10" borderId="40" xfId="0" applyFont="1" applyFill="1" applyBorder="1" applyAlignment="1">
      <alignment horizontal="center"/>
    </xf>
    <xf numFmtId="0" fontId="16" fillId="10" borderId="51" xfId="0" applyFont="1" applyFill="1" applyBorder="1" applyAlignment="1">
      <alignment horizontal="center"/>
    </xf>
    <xf numFmtId="0" fontId="16" fillId="10" borderId="45" xfId="0" applyFont="1" applyFill="1" applyBorder="1" applyAlignment="1">
      <alignment horizontal="center"/>
    </xf>
    <xf numFmtId="0" fontId="16" fillId="10" borderId="46" xfId="0" applyFont="1" applyFill="1" applyBorder="1" applyAlignment="1">
      <alignment horizontal="center"/>
    </xf>
    <xf numFmtId="0" fontId="16" fillId="10" borderId="47" xfId="0" applyFont="1" applyFill="1" applyBorder="1" applyAlignment="1">
      <alignment horizontal="center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3" fontId="13" fillId="8" borderId="33" xfId="0" applyNumberFormat="1" applyFont="1" applyFill="1" applyBorder="1" applyAlignment="1">
      <alignment horizontal="center"/>
    </xf>
    <xf numFmtId="3" fontId="13" fillId="8" borderId="26" xfId="0" applyNumberFormat="1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top" wrapText="1"/>
    </xf>
    <xf numFmtId="0" fontId="0" fillId="5" borderId="30" xfId="0" applyFont="1" applyFill="1" applyBorder="1" applyAlignment="1">
      <alignment horizontal="center" vertical="top" wrapText="1"/>
    </xf>
    <xf numFmtId="0" fontId="0" fillId="5" borderId="32" xfId="0" applyFont="1" applyFill="1" applyBorder="1" applyAlignment="1">
      <alignment horizontal="center" vertical="top" wrapText="1"/>
    </xf>
    <xf numFmtId="0" fontId="0" fillId="5" borderId="27" xfId="0" applyFont="1" applyFill="1" applyBorder="1" applyAlignment="1">
      <alignment horizontal="center" vertical="top" wrapText="1"/>
    </xf>
    <xf numFmtId="0" fontId="0" fillId="5" borderId="28" xfId="0" applyFont="1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center" vertical="top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5" borderId="19" xfId="0" applyFont="1" applyFill="1" applyBorder="1"/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vertical="center"/>
    </xf>
  </cellXfs>
  <cellStyles count="2">
    <cellStyle name="Normální" xfId="0" builtinId="0"/>
    <cellStyle name="Normální 5" xfId="1" xr:uid="{1CEA5CA8-52E8-4400-9732-D5A910E3C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90</xdr:row>
      <xdr:rowOff>180976</xdr:rowOff>
    </xdr:from>
    <xdr:to>
      <xdr:col>10</xdr:col>
      <xdr:colOff>533400</xdr:colOff>
      <xdr:row>93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4"/>
  <sheetViews>
    <sheetView showGridLines="0" tabSelected="1" zoomScale="75" zoomScaleNormal="75" workbookViewId="0">
      <selection activeCell="D108" sqref="D108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6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11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3" s="11" customFormat="1" ht="21" x14ac:dyDescent="0.35">
      <c r="A1" s="14" t="s">
        <v>99</v>
      </c>
    </row>
    <row r="2" spans="1:13" s="11" customFormat="1" ht="15.75" x14ac:dyDescent="0.25">
      <c r="A2" s="15" t="s">
        <v>130</v>
      </c>
    </row>
    <row r="3" spans="1:13" ht="15.75" x14ac:dyDescent="0.25">
      <c r="A3" s="130"/>
      <c r="B3" s="131"/>
      <c r="C3" s="131"/>
      <c r="D3" s="131"/>
      <c r="E3" s="131"/>
      <c r="F3" s="131"/>
      <c r="G3" s="131"/>
    </row>
    <row r="4" spans="1:13" ht="15.75" x14ac:dyDescent="0.25">
      <c r="A4" s="136" t="s">
        <v>114</v>
      </c>
      <c r="B4" s="136"/>
      <c r="C4" s="136"/>
    </row>
    <row r="5" spans="1:13" s="11" customFormat="1" x14ac:dyDescent="0.25">
      <c r="A5" s="32"/>
      <c r="B5" s="33"/>
      <c r="C5" s="33"/>
    </row>
    <row r="6" spans="1:13" x14ac:dyDescent="0.25">
      <c r="A6" s="134" t="s">
        <v>0</v>
      </c>
      <c r="B6" s="134"/>
      <c r="C6" s="134"/>
      <c r="D6" s="134"/>
      <c r="E6" s="134"/>
      <c r="F6" s="134" t="s">
        <v>1</v>
      </c>
      <c r="G6" s="135"/>
    </row>
    <row r="7" spans="1:13" ht="15" customHeight="1" x14ac:dyDescent="0.25">
      <c r="A7" s="137" t="s">
        <v>2</v>
      </c>
      <c r="B7" s="137"/>
      <c r="C7" s="137"/>
      <c r="D7" s="137"/>
      <c r="E7" s="137"/>
      <c r="F7" s="132"/>
      <c r="G7" s="133"/>
    </row>
    <row r="8" spans="1:13" ht="15" customHeight="1" x14ac:dyDescent="0.25">
      <c r="A8" s="138" t="s">
        <v>3</v>
      </c>
      <c r="B8" s="138"/>
      <c r="C8" s="138"/>
      <c r="D8" s="138"/>
      <c r="E8" s="138"/>
      <c r="F8" s="132"/>
      <c r="G8" s="133"/>
    </row>
    <row r="9" spans="1:13" ht="10.5" customHeight="1" thickBot="1" x14ac:dyDescent="0.3">
      <c r="A9" s="2"/>
      <c r="B9" s="1"/>
      <c r="C9" s="1"/>
      <c r="D9" s="1"/>
      <c r="E9" s="1"/>
      <c r="F9" s="1"/>
      <c r="G9" s="1"/>
    </row>
    <row r="10" spans="1:13" ht="19.5" thickBot="1" x14ac:dyDescent="0.35">
      <c r="A10" s="3"/>
      <c r="B10" s="4"/>
      <c r="C10" s="4"/>
      <c r="D10" s="4"/>
      <c r="E10" s="4"/>
      <c r="F10" s="4"/>
      <c r="G10" s="5"/>
      <c r="H10" s="67" t="s">
        <v>106</v>
      </c>
      <c r="I10" s="67" t="s">
        <v>106</v>
      </c>
      <c r="J10" s="68" t="s">
        <v>107</v>
      </c>
      <c r="K10" s="67" t="s">
        <v>107</v>
      </c>
    </row>
    <row r="11" spans="1:13" x14ac:dyDescent="0.25">
      <c r="A11" s="182" t="s">
        <v>104</v>
      </c>
      <c r="B11" s="180" t="s">
        <v>103</v>
      </c>
      <c r="C11" s="178" t="s">
        <v>105</v>
      </c>
      <c r="D11" s="141" t="s">
        <v>102</v>
      </c>
      <c r="E11" s="141" t="s">
        <v>110</v>
      </c>
      <c r="F11" s="139" t="s">
        <v>111</v>
      </c>
      <c r="G11" s="54" t="s">
        <v>112</v>
      </c>
      <c r="H11" s="16" t="s">
        <v>100</v>
      </c>
      <c r="I11" s="13" t="s">
        <v>101</v>
      </c>
      <c r="J11" s="13" t="s">
        <v>100</v>
      </c>
      <c r="K11" s="16" t="s">
        <v>101</v>
      </c>
    </row>
    <row r="12" spans="1:13" ht="15.75" thickBot="1" x14ac:dyDescent="0.3">
      <c r="A12" s="183"/>
      <c r="B12" s="181"/>
      <c r="C12" s="179"/>
      <c r="D12" s="142"/>
      <c r="E12" s="143"/>
      <c r="F12" s="140"/>
      <c r="G12" s="84" t="s">
        <v>113</v>
      </c>
      <c r="H12" s="102" t="s">
        <v>4</v>
      </c>
      <c r="I12" s="85" t="s">
        <v>4</v>
      </c>
      <c r="J12" s="85" t="s">
        <v>4</v>
      </c>
      <c r="K12" s="85" t="s">
        <v>4</v>
      </c>
    </row>
    <row r="13" spans="1:13" ht="15.75" thickTop="1" x14ac:dyDescent="0.25">
      <c r="A13" s="119" t="s">
        <v>21</v>
      </c>
      <c r="B13" s="100"/>
      <c r="C13" s="60"/>
      <c r="D13" s="8"/>
      <c r="E13" s="30">
        <v>1</v>
      </c>
      <c r="F13" s="31"/>
      <c r="G13" s="106"/>
      <c r="H13" s="103">
        <v>28926</v>
      </c>
      <c r="I13" s="35">
        <f>SUM(H13*E13)</f>
        <v>28926</v>
      </c>
      <c r="J13" s="71"/>
      <c r="K13" s="72">
        <f>SUM(J13*E13)</f>
        <v>0</v>
      </c>
      <c r="L13" s="34"/>
      <c r="M13" s="18"/>
    </row>
    <row r="14" spans="1:13" x14ac:dyDescent="0.25">
      <c r="A14" s="118"/>
      <c r="B14" s="37" t="s">
        <v>5</v>
      </c>
      <c r="C14" s="38" t="s">
        <v>25</v>
      </c>
      <c r="D14" s="175" t="s">
        <v>119</v>
      </c>
      <c r="E14" s="157"/>
      <c r="F14" s="20"/>
      <c r="G14" s="163"/>
      <c r="H14" s="150"/>
      <c r="I14" s="150"/>
      <c r="J14" s="150"/>
      <c r="K14" s="151"/>
    </row>
    <row r="15" spans="1:13" ht="45" x14ac:dyDescent="0.25">
      <c r="A15" s="118"/>
      <c r="B15" s="37" t="s">
        <v>6</v>
      </c>
      <c r="C15" s="43" t="s">
        <v>73</v>
      </c>
      <c r="D15" s="176"/>
      <c r="E15" s="158"/>
      <c r="F15" s="20"/>
      <c r="G15" s="164"/>
      <c r="H15" s="150"/>
      <c r="I15" s="150"/>
      <c r="J15" s="150"/>
      <c r="K15" s="151"/>
    </row>
    <row r="16" spans="1:13" ht="30" x14ac:dyDescent="0.25">
      <c r="A16" s="118"/>
      <c r="B16" s="37" t="s">
        <v>13</v>
      </c>
      <c r="C16" s="43" t="s">
        <v>75</v>
      </c>
      <c r="D16" s="176"/>
      <c r="E16" s="158"/>
      <c r="F16" s="20"/>
      <c r="G16" s="164"/>
      <c r="H16" s="150"/>
      <c r="I16" s="150"/>
      <c r="J16" s="150"/>
      <c r="K16" s="151"/>
    </row>
    <row r="17" spans="1:13" ht="30" x14ac:dyDescent="0.25">
      <c r="A17" s="118"/>
      <c r="B17" s="37" t="s">
        <v>27</v>
      </c>
      <c r="C17" s="43" t="s">
        <v>55</v>
      </c>
      <c r="D17" s="176"/>
      <c r="E17" s="158"/>
      <c r="F17" s="20"/>
      <c r="G17" s="164"/>
      <c r="H17" s="150"/>
      <c r="I17" s="150"/>
      <c r="J17" s="150"/>
      <c r="K17" s="151"/>
    </row>
    <row r="18" spans="1:13" ht="45" x14ac:dyDescent="0.25">
      <c r="A18" s="119"/>
      <c r="B18" s="37" t="s">
        <v>26</v>
      </c>
      <c r="C18" s="43" t="s">
        <v>74</v>
      </c>
      <c r="D18" s="176"/>
      <c r="E18" s="158"/>
      <c r="F18" s="20"/>
      <c r="G18" s="164"/>
      <c r="H18" s="150"/>
      <c r="I18" s="150"/>
      <c r="J18" s="150"/>
      <c r="K18" s="151"/>
    </row>
    <row r="19" spans="1:13" x14ac:dyDescent="0.25">
      <c r="A19" s="118"/>
      <c r="B19" s="37" t="s">
        <v>28</v>
      </c>
      <c r="C19" s="38" t="s">
        <v>29</v>
      </c>
      <c r="D19" s="176"/>
      <c r="E19" s="158"/>
      <c r="F19" s="20"/>
      <c r="G19" s="164"/>
      <c r="H19" s="150"/>
      <c r="I19" s="150"/>
      <c r="J19" s="150"/>
      <c r="K19" s="151"/>
    </row>
    <row r="20" spans="1:13" x14ac:dyDescent="0.25">
      <c r="A20" s="118"/>
      <c r="B20" s="51" t="s">
        <v>30</v>
      </c>
      <c r="C20" s="44" t="s">
        <v>31</v>
      </c>
      <c r="D20" s="176"/>
      <c r="E20" s="158"/>
      <c r="F20" s="20"/>
      <c r="G20" s="164"/>
      <c r="H20" s="150"/>
      <c r="I20" s="150"/>
      <c r="J20" s="150"/>
      <c r="K20" s="151"/>
    </row>
    <row r="21" spans="1:13" x14ac:dyDescent="0.25">
      <c r="A21" s="118"/>
      <c r="B21" s="36" t="s">
        <v>32</v>
      </c>
      <c r="C21" s="36" t="s">
        <v>33</v>
      </c>
      <c r="D21" s="176"/>
      <c r="E21" s="158"/>
      <c r="F21" s="19"/>
      <c r="G21" s="164"/>
      <c r="H21" s="150"/>
      <c r="I21" s="150"/>
      <c r="J21" s="150"/>
      <c r="K21" s="151"/>
    </row>
    <row r="22" spans="1:13" x14ac:dyDescent="0.25">
      <c r="A22" s="118"/>
      <c r="B22" s="36" t="s">
        <v>34</v>
      </c>
      <c r="C22" s="39" t="s">
        <v>35</v>
      </c>
      <c r="D22" s="176"/>
      <c r="E22" s="158"/>
      <c r="F22" s="19"/>
      <c r="G22" s="164"/>
      <c r="H22" s="150"/>
      <c r="I22" s="150"/>
      <c r="J22" s="150"/>
      <c r="K22" s="151"/>
    </row>
    <row r="23" spans="1:13" ht="30" x14ac:dyDescent="0.25">
      <c r="A23" s="118"/>
      <c r="B23" s="36" t="s">
        <v>14</v>
      </c>
      <c r="C23" s="39" t="s">
        <v>36</v>
      </c>
      <c r="D23" s="176"/>
      <c r="E23" s="158"/>
      <c r="F23" s="19"/>
      <c r="G23" s="164"/>
      <c r="H23" s="150"/>
      <c r="I23" s="150"/>
      <c r="J23" s="150"/>
      <c r="K23" s="151"/>
    </row>
    <row r="24" spans="1:13" x14ac:dyDescent="0.25">
      <c r="A24" s="118"/>
      <c r="B24" s="36" t="s">
        <v>20</v>
      </c>
      <c r="C24" s="39" t="s">
        <v>37</v>
      </c>
      <c r="D24" s="176"/>
      <c r="E24" s="158"/>
      <c r="F24" s="19"/>
      <c r="G24" s="164"/>
      <c r="H24" s="150"/>
      <c r="I24" s="150"/>
      <c r="J24" s="150"/>
      <c r="K24" s="151"/>
    </row>
    <row r="25" spans="1:13" x14ac:dyDescent="0.25">
      <c r="A25" s="118"/>
      <c r="B25" s="36" t="s">
        <v>15</v>
      </c>
      <c r="C25" s="45" t="s">
        <v>19</v>
      </c>
      <c r="D25" s="176"/>
      <c r="E25" s="158"/>
      <c r="F25" s="19"/>
      <c r="G25" s="164"/>
      <c r="H25" s="150"/>
      <c r="I25" s="150"/>
      <c r="J25" s="150"/>
      <c r="K25" s="151"/>
    </row>
    <row r="26" spans="1:13" ht="15.75" thickBot="1" x14ac:dyDescent="0.3">
      <c r="A26" s="155"/>
      <c r="B26" s="46" t="s">
        <v>10</v>
      </c>
      <c r="C26" s="47" t="s">
        <v>118</v>
      </c>
      <c r="D26" s="177"/>
      <c r="E26" s="159"/>
      <c r="F26" s="21"/>
      <c r="G26" s="165"/>
      <c r="H26" s="152"/>
      <c r="I26" s="152"/>
      <c r="J26" s="152"/>
      <c r="K26" s="153"/>
      <c r="L26" s="7"/>
    </row>
    <row r="27" spans="1:13" ht="15.75" thickTop="1" x14ac:dyDescent="0.25">
      <c r="A27" s="119" t="s">
        <v>44</v>
      </c>
      <c r="B27" s="100"/>
      <c r="C27" s="63"/>
      <c r="D27" s="8"/>
      <c r="E27" s="30">
        <v>1</v>
      </c>
      <c r="F27" s="31"/>
      <c r="G27" s="106"/>
      <c r="H27" s="104">
        <v>28926</v>
      </c>
      <c r="I27" s="35">
        <f>SUM(H27*E27)</f>
        <v>28926</v>
      </c>
      <c r="J27" s="71"/>
      <c r="K27" s="72">
        <f>SUM(J27*E27)</f>
        <v>0</v>
      </c>
      <c r="L27" s="34"/>
      <c r="M27" s="18"/>
    </row>
    <row r="28" spans="1:13" x14ac:dyDescent="0.25">
      <c r="A28" s="118"/>
      <c r="B28" s="37" t="s">
        <v>5</v>
      </c>
      <c r="C28" s="38" t="s">
        <v>56</v>
      </c>
      <c r="D28" s="175" t="s">
        <v>119</v>
      </c>
      <c r="E28" s="157"/>
      <c r="F28" s="20"/>
      <c r="G28" s="163"/>
      <c r="H28" s="150"/>
      <c r="I28" s="150"/>
      <c r="J28" s="150"/>
      <c r="K28" s="151"/>
    </row>
    <row r="29" spans="1:13" x14ac:dyDescent="0.25">
      <c r="A29" s="118"/>
      <c r="B29" s="37" t="s">
        <v>6</v>
      </c>
      <c r="C29" s="38" t="s">
        <v>57</v>
      </c>
      <c r="D29" s="176"/>
      <c r="E29" s="158"/>
      <c r="F29" s="20"/>
      <c r="G29" s="164"/>
      <c r="H29" s="150"/>
      <c r="I29" s="150"/>
      <c r="J29" s="150"/>
      <c r="K29" s="151"/>
    </row>
    <row r="30" spans="1:13" x14ac:dyDescent="0.25">
      <c r="A30" s="118"/>
      <c r="B30" s="37" t="s">
        <v>13</v>
      </c>
      <c r="C30" s="43" t="s">
        <v>58</v>
      </c>
      <c r="D30" s="176"/>
      <c r="E30" s="158"/>
      <c r="F30" s="20"/>
      <c r="G30" s="164"/>
      <c r="H30" s="150"/>
      <c r="I30" s="150"/>
      <c r="J30" s="150"/>
      <c r="K30" s="151"/>
    </row>
    <row r="31" spans="1:13" x14ac:dyDescent="0.25">
      <c r="A31" s="119"/>
      <c r="B31" s="42" t="s">
        <v>46</v>
      </c>
      <c r="C31" s="43" t="s">
        <v>59</v>
      </c>
      <c r="D31" s="176"/>
      <c r="E31" s="158"/>
      <c r="F31" s="20"/>
      <c r="G31" s="164"/>
      <c r="H31" s="150"/>
      <c r="I31" s="150"/>
      <c r="J31" s="150"/>
      <c r="K31" s="151"/>
    </row>
    <row r="32" spans="1:13" x14ac:dyDescent="0.25">
      <c r="A32" s="119"/>
      <c r="B32" s="37" t="s">
        <v>41</v>
      </c>
      <c r="C32" s="43" t="s">
        <v>45</v>
      </c>
      <c r="D32" s="176"/>
      <c r="E32" s="158"/>
      <c r="F32" s="20"/>
      <c r="G32" s="164"/>
      <c r="H32" s="150"/>
      <c r="I32" s="150"/>
      <c r="J32" s="150"/>
      <c r="K32" s="151"/>
    </row>
    <row r="33" spans="1:13" x14ac:dyDescent="0.25">
      <c r="A33" s="118"/>
      <c r="B33" s="37" t="s">
        <v>38</v>
      </c>
      <c r="C33" s="38" t="s">
        <v>61</v>
      </c>
      <c r="D33" s="176"/>
      <c r="E33" s="158"/>
      <c r="F33" s="20"/>
      <c r="G33" s="164"/>
      <c r="H33" s="150"/>
      <c r="I33" s="150"/>
      <c r="J33" s="150"/>
      <c r="K33" s="151"/>
    </row>
    <row r="34" spans="1:13" x14ac:dyDescent="0.25">
      <c r="A34" s="118"/>
      <c r="B34" s="51" t="s">
        <v>30</v>
      </c>
      <c r="C34" s="44" t="s">
        <v>31</v>
      </c>
      <c r="D34" s="176"/>
      <c r="E34" s="158"/>
      <c r="F34" s="20"/>
      <c r="G34" s="164"/>
      <c r="H34" s="150"/>
      <c r="I34" s="150"/>
      <c r="J34" s="150"/>
      <c r="K34" s="151"/>
    </row>
    <row r="35" spans="1:13" x14ac:dyDescent="0.25">
      <c r="A35" s="118"/>
      <c r="B35" s="36" t="s">
        <v>51</v>
      </c>
      <c r="C35" s="49" t="s">
        <v>60</v>
      </c>
      <c r="D35" s="176"/>
      <c r="E35" s="158"/>
      <c r="F35" s="19"/>
      <c r="G35" s="164"/>
      <c r="H35" s="150"/>
      <c r="I35" s="150"/>
      <c r="J35" s="150"/>
      <c r="K35" s="151"/>
    </row>
    <row r="36" spans="1:13" ht="30" x14ac:dyDescent="0.25">
      <c r="A36" s="118"/>
      <c r="B36" s="36" t="s">
        <v>14</v>
      </c>
      <c r="C36" s="39" t="s">
        <v>62</v>
      </c>
      <c r="D36" s="176"/>
      <c r="E36" s="158"/>
      <c r="F36" s="19"/>
      <c r="G36" s="164"/>
      <c r="H36" s="150"/>
      <c r="I36" s="150"/>
      <c r="J36" s="150"/>
      <c r="K36" s="151"/>
    </row>
    <row r="37" spans="1:13" x14ac:dyDescent="0.25">
      <c r="A37" s="118"/>
      <c r="B37" s="36" t="s">
        <v>47</v>
      </c>
      <c r="C37" s="39" t="s">
        <v>63</v>
      </c>
      <c r="D37" s="176"/>
      <c r="E37" s="158"/>
      <c r="F37" s="19"/>
      <c r="G37" s="164"/>
      <c r="H37" s="150"/>
      <c r="I37" s="150"/>
      <c r="J37" s="150"/>
      <c r="K37" s="151"/>
    </row>
    <row r="38" spans="1:13" x14ac:dyDescent="0.25">
      <c r="A38" s="118"/>
      <c r="B38" s="36" t="s">
        <v>15</v>
      </c>
      <c r="C38" s="45" t="s">
        <v>19</v>
      </c>
      <c r="D38" s="176"/>
      <c r="E38" s="158"/>
      <c r="F38" s="19"/>
      <c r="G38" s="164"/>
      <c r="H38" s="150"/>
      <c r="I38" s="150"/>
      <c r="J38" s="150"/>
      <c r="K38" s="151"/>
    </row>
    <row r="39" spans="1:13" x14ac:dyDescent="0.25">
      <c r="A39" s="118"/>
      <c r="B39" s="42" t="s">
        <v>49</v>
      </c>
      <c r="C39" s="38" t="s">
        <v>50</v>
      </c>
      <c r="D39" s="176"/>
      <c r="E39" s="158"/>
      <c r="F39" s="19"/>
      <c r="G39" s="164"/>
      <c r="H39" s="150"/>
      <c r="I39" s="150"/>
      <c r="J39" s="150"/>
      <c r="K39" s="151"/>
    </row>
    <row r="40" spans="1:13" ht="30" x14ac:dyDescent="0.25">
      <c r="A40" s="118"/>
      <c r="B40" s="42" t="s">
        <v>48</v>
      </c>
      <c r="C40" s="43" t="s">
        <v>64</v>
      </c>
      <c r="D40" s="176"/>
      <c r="E40" s="158"/>
      <c r="F40" s="19"/>
      <c r="G40" s="164"/>
      <c r="H40" s="150"/>
      <c r="I40" s="150"/>
      <c r="J40" s="150"/>
      <c r="K40" s="151"/>
    </row>
    <row r="41" spans="1:13" ht="30.75" thickBot="1" x14ac:dyDescent="0.3">
      <c r="A41" s="155"/>
      <c r="B41" s="46" t="s">
        <v>10</v>
      </c>
      <c r="C41" s="48" t="s">
        <v>129</v>
      </c>
      <c r="D41" s="177"/>
      <c r="E41" s="159"/>
      <c r="F41" s="21"/>
      <c r="G41" s="165"/>
      <c r="H41" s="152"/>
      <c r="I41" s="152"/>
      <c r="J41" s="152"/>
      <c r="K41" s="153"/>
    </row>
    <row r="42" spans="1:13" ht="15.75" thickTop="1" x14ac:dyDescent="0.25">
      <c r="A42" s="166" t="s">
        <v>18</v>
      </c>
      <c r="B42" s="101"/>
      <c r="C42" s="64"/>
      <c r="D42" s="65"/>
      <c r="E42" s="65">
        <v>1</v>
      </c>
      <c r="F42" s="31"/>
      <c r="G42" s="106"/>
      <c r="H42" s="105">
        <v>11570</v>
      </c>
      <c r="I42" s="35">
        <f>SUM(H42*E42)</f>
        <v>11570</v>
      </c>
      <c r="J42" s="71"/>
      <c r="K42" s="72">
        <f>SUM(J42*E42)</f>
        <v>0</v>
      </c>
      <c r="L42" s="34"/>
      <c r="M42" s="7"/>
    </row>
    <row r="43" spans="1:13" x14ac:dyDescent="0.25">
      <c r="A43" s="167"/>
      <c r="B43" s="50" t="s">
        <v>8</v>
      </c>
      <c r="C43" s="38" t="s">
        <v>66</v>
      </c>
      <c r="D43" s="169" t="s">
        <v>119</v>
      </c>
      <c r="E43" s="172"/>
      <c r="F43" s="23"/>
      <c r="G43" s="160"/>
      <c r="H43" s="150"/>
      <c r="I43" s="150"/>
      <c r="J43" s="150"/>
      <c r="K43" s="151"/>
    </row>
    <row r="44" spans="1:13" x14ac:dyDescent="0.25">
      <c r="A44" s="167"/>
      <c r="B44" s="38" t="s">
        <v>7</v>
      </c>
      <c r="C44" s="43" t="s">
        <v>65</v>
      </c>
      <c r="D44" s="170"/>
      <c r="E44" s="173"/>
      <c r="F44" s="23"/>
      <c r="G44" s="161"/>
      <c r="H44" s="150"/>
      <c r="I44" s="150"/>
      <c r="J44" s="150"/>
      <c r="K44" s="151"/>
    </row>
    <row r="45" spans="1:13" x14ac:dyDescent="0.25">
      <c r="A45" s="167"/>
      <c r="B45" s="38" t="s">
        <v>16</v>
      </c>
      <c r="C45" s="51" t="s">
        <v>67</v>
      </c>
      <c r="D45" s="170"/>
      <c r="E45" s="173"/>
      <c r="F45" s="23"/>
      <c r="G45" s="161"/>
      <c r="H45" s="150"/>
      <c r="I45" s="150"/>
      <c r="J45" s="150"/>
      <c r="K45" s="151"/>
    </row>
    <row r="46" spans="1:13" x14ac:dyDescent="0.25">
      <c r="A46" s="167"/>
      <c r="B46" s="52" t="s">
        <v>17</v>
      </c>
      <c r="C46" s="40" t="s">
        <v>24</v>
      </c>
      <c r="D46" s="170"/>
      <c r="E46" s="173"/>
      <c r="F46" s="23"/>
      <c r="G46" s="161"/>
      <c r="H46" s="150"/>
      <c r="I46" s="150"/>
      <c r="J46" s="150"/>
      <c r="K46" s="151"/>
    </row>
    <row r="47" spans="1:13" x14ac:dyDescent="0.25">
      <c r="A47" s="167"/>
      <c r="B47" s="50" t="s">
        <v>9</v>
      </c>
      <c r="C47" s="56" t="s">
        <v>53</v>
      </c>
      <c r="D47" s="170"/>
      <c r="E47" s="173"/>
      <c r="F47" s="23"/>
      <c r="G47" s="161"/>
      <c r="H47" s="150"/>
      <c r="I47" s="150"/>
      <c r="J47" s="150"/>
      <c r="K47" s="151"/>
    </row>
    <row r="48" spans="1:13" x14ac:dyDescent="0.25">
      <c r="A48" s="167"/>
      <c r="B48" s="50" t="s">
        <v>12</v>
      </c>
      <c r="C48" s="41" t="s">
        <v>68</v>
      </c>
      <c r="D48" s="170"/>
      <c r="E48" s="173"/>
      <c r="F48" s="23"/>
      <c r="G48" s="161"/>
      <c r="H48" s="150"/>
      <c r="I48" s="150"/>
      <c r="J48" s="150"/>
      <c r="K48" s="151"/>
    </row>
    <row r="49" spans="1:13" ht="30" x14ac:dyDescent="0.25">
      <c r="A49" s="167"/>
      <c r="B49" s="50" t="s">
        <v>22</v>
      </c>
      <c r="C49" s="55" t="s">
        <v>70</v>
      </c>
      <c r="D49" s="170"/>
      <c r="E49" s="173"/>
      <c r="F49" s="23"/>
      <c r="G49" s="161"/>
      <c r="H49" s="150"/>
      <c r="I49" s="150"/>
      <c r="J49" s="150"/>
      <c r="K49" s="151"/>
    </row>
    <row r="50" spans="1:13" x14ac:dyDescent="0.25">
      <c r="A50" s="167"/>
      <c r="B50" s="50" t="s">
        <v>11</v>
      </c>
      <c r="C50" s="38" t="s">
        <v>69</v>
      </c>
      <c r="D50" s="170"/>
      <c r="E50" s="173"/>
      <c r="F50" s="23"/>
      <c r="G50" s="161"/>
      <c r="H50" s="150"/>
      <c r="I50" s="150"/>
      <c r="J50" s="150"/>
      <c r="K50" s="151"/>
    </row>
    <row r="51" spans="1:13" x14ac:dyDescent="0.25">
      <c r="A51" s="167"/>
      <c r="B51" s="50" t="s">
        <v>23</v>
      </c>
      <c r="C51" s="38" t="s">
        <v>71</v>
      </c>
      <c r="D51" s="170"/>
      <c r="E51" s="173"/>
      <c r="F51" s="23"/>
      <c r="G51" s="161"/>
      <c r="H51" s="150"/>
      <c r="I51" s="150"/>
      <c r="J51" s="150"/>
      <c r="K51" s="151"/>
    </row>
    <row r="52" spans="1:13" x14ac:dyDescent="0.25">
      <c r="A52" s="167"/>
      <c r="B52" s="51" t="s">
        <v>54</v>
      </c>
      <c r="C52" s="43" t="s">
        <v>72</v>
      </c>
      <c r="D52" s="170"/>
      <c r="E52" s="173"/>
      <c r="F52" s="23"/>
      <c r="G52" s="161"/>
      <c r="H52" s="150"/>
      <c r="I52" s="150"/>
      <c r="J52" s="150"/>
      <c r="K52" s="151"/>
    </row>
    <row r="53" spans="1:13" x14ac:dyDescent="0.25">
      <c r="A53" s="167"/>
      <c r="B53" s="50" t="s">
        <v>15</v>
      </c>
      <c r="C53" s="43" t="s">
        <v>19</v>
      </c>
      <c r="D53" s="170"/>
      <c r="E53" s="173"/>
      <c r="F53" s="23"/>
      <c r="G53" s="161"/>
      <c r="H53" s="150"/>
      <c r="I53" s="150"/>
      <c r="J53" s="150"/>
      <c r="K53" s="151"/>
    </row>
    <row r="54" spans="1:13" ht="15.75" thickBot="1" x14ac:dyDescent="0.3">
      <c r="A54" s="168"/>
      <c r="B54" s="53" t="s">
        <v>10</v>
      </c>
      <c r="C54" s="47" t="s">
        <v>117</v>
      </c>
      <c r="D54" s="171"/>
      <c r="E54" s="174"/>
      <c r="F54" s="24"/>
      <c r="G54" s="162"/>
      <c r="H54" s="152"/>
      <c r="I54" s="152"/>
      <c r="J54" s="152"/>
      <c r="K54" s="153"/>
      <c r="L54" s="7"/>
    </row>
    <row r="55" spans="1:13" s="7" customFormat="1" ht="15.75" thickTop="1" x14ac:dyDescent="0.25">
      <c r="A55" s="154" t="s">
        <v>44</v>
      </c>
      <c r="B55" s="100"/>
      <c r="C55" s="86"/>
      <c r="D55" s="9"/>
      <c r="E55" s="87">
        <v>2</v>
      </c>
      <c r="F55" s="88"/>
      <c r="G55" s="107"/>
      <c r="H55" s="110">
        <v>26446</v>
      </c>
      <c r="I55" s="66">
        <f>SUM(H55*E55)</f>
        <v>52892</v>
      </c>
      <c r="J55" s="69"/>
      <c r="K55" s="70">
        <f>SUM(J55*E55)</f>
        <v>0</v>
      </c>
    </row>
    <row r="56" spans="1:13" ht="30" x14ac:dyDescent="0.25">
      <c r="A56" s="118"/>
      <c r="B56" s="82" t="s">
        <v>5</v>
      </c>
      <c r="C56" s="75" t="s">
        <v>98</v>
      </c>
      <c r="D56" s="121" t="s">
        <v>127</v>
      </c>
      <c r="E56" s="157"/>
      <c r="F56" s="20"/>
      <c r="G56" s="163"/>
      <c r="H56" s="150"/>
      <c r="I56" s="150"/>
      <c r="J56" s="150"/>
      <c r="K56" s="151"/>
      <c r="M56" s="12"/>
    </row>
    <row r="57" spans="1:13" ht="45" x14ac:dyDescent="0.25">
      <c r="A57" s="118"/>
      <c r="B57" s="82" t="s">
        <v>6</v>
      </c>
      <c r="C57" s="75" t="s">
        <v>128</v>
      </c>
      <c r="D57" s="122"/>
      <c r="E57" s="158"/>
      <c r="F57" s="20"/>
      <c r="G57" s="164"/>
      <c r="H57" s="150"/>
      <c r="I57" s="150"/>
      <c r="J57" s="150"/>
      <c r="K57" s="151"/>
      <c r="M57" s="12"/>
    </row>
    <row r="58" spans="1:13" ht="30" x14ac:dyDescent="0.25">
      <c r="A58" s="118"/>
      <c r="B58" s="82" t="s">
        <v>13</v>
      </c>
      <c r="C58" s="75" t="s">
        <v>121</v>
      </c>
      <c r="D58" s="122"/>
      <c r="E58" s="158"/>
      <c r="F58" s="20"/>
      <c r="G58" s="164"/>
      <c r="H58" s="150"/>
      <c r="I58" s="150"/>
      <c r="J58" s="150"/>
      <c r="K58" s="151"/>
      <c r="M58" s="12"/>
    </row>
    <row r="59" spans="1:13" ht="30" x14ac:dyDescent="0.25">
      <c r="A59" s="119"/>
      <c r="B59" s="74" t="s">
        <v>120</v>
      </c>
      <c r="C59" s="75" t="s">
        <v>33</v>
      </c>
      <c r="D59" s="122"/>
      <c r="E59" s="158"/>
      <c r="F59" s="20"/>
      <c r="G59" s="164"/>
      <c r="H59" s="150"/>
      <c r="I59" s="150"/>
      <c r="J59" s="150"/>
      <c r="K59" s="151"/>
      <c r="M59" s="12"/>
    </row>
    <row r="60" spans="1:13" ht="45" x14ac:dyDescent="0.25">
      <c r="A60" s="119"/>
      <c r="B60" s="74" t="s">
        <v>46</v>
      </c>
      <c r="C60" s="75" t="s">
        <v>122</v>
      </c>
      <c r="D60" s="122"/>
      <c r="E60" s="158"/>
      <c r="F60" s="20"/>
      <c r="G60" s="164"/>
      <c r="H60" s="150"/>
      <c r="I60" s="150"/>
      <c r="J60" s="150"/>
      <c r="K60" s="151"/>
      <c r="M60" s="12"/>
    </row>
    <row r="61" spans="1:13" x14ac:dyDescent="0.25">
      <c r="A61" s="118"/>
      <c r="B61" s="82" t="s">
        <v>41</v>
      </c>
      <c r="C61" s="75" t="s">
        <v>77</v>
      </c>
      <c r="D61" s="122"/>
      <c r="E61" s="158"/>
      <c r="F61" s="20"/>
      <c r="G61" s="164"/>
      <c r="H61" s="150"/>
      <c r="I61" s="150"/>
      <c r="J61" s="150"/>
      <c r="K61" s="151"/>
      <c r="M61" s="12"/>
    </row>
    <row r="62" spans="1:13" x14ac:dyDescent="0.25">
      <c r="A62" s="118"/>
      <c r="B62" s="82" t="s">
        <v>38</v>
      </c>
      <c r="C62" s="76" t="s">
        <v>123</v>
      </c>
      <c r="D62" s="122"/>
      <c r="E62" s="158"/>
      <c r="F62" s="20"/>
      <c r="G62" s="164"/>
      <c r="H62" s="150"/>
      <c r="I62" s="150"/>
      <c r="J62" s="150"/>
      <c r="K62" s="151"/>
      <c r="M62" s="12"/>
    </row>
    <row r="63" spans="1:13" ht="45" x14ac:dyDescent="0.25">
      <c r="A63" s="118"/>
      <c r="B63" s="89" t="s">
        <v>84</v>
      </c>
      <c r="C63" s="77" t="s">
        <v>124</v>
      </c>
      <c r="D63" s="122"/>
      <c r="E63" s="158"/>
      <c r="F63" s="19"/>
      <c r="G63" s="164"/>
      <c r="H63" s="150"/>
      <c r="I63" s="150"/>
      <c r="J63" s="150"/>
      <c r="K63" s="151"/>
      <c r="M63" s="12"/>
    </row>
    <row r="64" spans="1:13" ht="30" x14ac:dyDescent="0.25">
      <c r="A64" s="118"/>
      <c r="B64" s="73" t="s">
        <v>51</v>
      </c>
      <c r="C64" s="78" t="s">
        <v>95</v>
      </c>
      <c r="D64" s="122"/>
      <c r="E64" s="158"/>
      <c r="F64" s="19"/>
      <c r="G64" s="164"/>
      <c r="H64" s="150"/>
      <c r="I64" s="150"/>
      <c r="J64" s="150"/>
      <c r="K64" s="151"/>
      <c r="M64" s="12"/>
    </row>
    <row r="65" spans="1:13" s="10" customFormat="1" ht="30" x14ac:dyDescent="0.25">
      <c r="A65" s="118"/>
      <c r="B65" s="73" t="s">
        <v>89</v>
      </c>
      <c r="C65" s="79" t="s">
        <v>90</v>
      </c>
      <c r="D65" s="122"/>
      <c r="E65" s="158"/>
      <c r="F65" s="19"/>
      <c r="G65" s="164"/>
      <c r="H65" s="150"/>
      <c r="I65" s="150"/>
      <c r="J65" s="150"/>
      <c r="K65" s="151"/>
      <c r="M65" s="12"/>
    </row>
    <row r="66" spans="1:13" s="10" customFormat="1" ht="30" x14ac:dyDescent="0.25">
      <c r="A66" s="118"/>
      <c r="B66" s="73" t="s">
        <v>40</v>
      </c>
      <c r="C66" s="79" t="s">
        <v>76</v>
      </c>
      <c r="D66" s="122"/>
      <c r="E66" s="158"/>
      <c r="F66" s="19"/>
      <c r="G66" s="164"/>
      <c r="H66" s="150"/>
      <c r="I66" s="150"/>
      <c r="J66" s="150"/>
      <c r="K66" s="151"/>
      <c r="M66" s="12"/>
    </row>
    <row r="67" spans="1:13" s="10" customFormat="1" x14ac:dyDescent="0.25">
      <c r="A67" s="118"/>
      <c r="B67" s="73" t="s">
        <v>47</v>
      </c>
      <c r="C67" s="79" t="s">
        <v>125</v>
      </c>
      <c r="D67" s="122"/>
      <c r="E67" s="158"/>
      <c r="F67" s="19"/>
      <c r="G67" s="164"/>
      <c r="H67" s="150"/>
      <c r="I67" s="150"/>
      <c r="J67" s="150"/>
      <c r="K67" s="151"/>
      <c r="M67" s="12"/>
    </row>
    <row r="68" spans="1:13" s="10" customFormat="1" x14ac:dyDescent="0.25">
      <c r="A68" s="118"/>
      <c r="B68" s="73" t="s">
        <v>85</v>
      </c>
      <c r="C68" s="80" t="s">
        <v>86</v>
      </c>
      <c r="D68" s="122"/>
      <c r="E68" s="158"/>
      <c r="F68" s="19"/>
      <c r="G68" s="164"/>
      <c r="H68" s="150"/>
      <c r="I68" s="150"/>
      <c r="J68" s="150"/>
      <c r="K68" s="151"/>
      <c r="M68" s="12"/>
    </row>
    <row r="69" spans="1:13" s="10" customFormat="1" x14ac:dyDescent="0.25">
      <c r="A69" s="118"/>
      <c r="B69" s="74" t="s">
        <v>49</v>
      </c>
      <c r="C69" s="76" t="s">
        <v>83</v>
      </c>
      <c r="D69" s="122"/>
      <c r="E69" s="158"/>
      <c r="F69" s="19"/>
      <c r="G69" s="164"/>
      <c r="H69" s="150"/>
      <c r="I69" s="150"/>
      <c r="J69" s="150"/>
      <c r="K69" s="151"/>
      <c r="M69" s="12"/>
    </row>
    <row r="70" spans="1:13" s="10" customFormat="1" x14ac:dyDescent="0.25">
      <c r="A70" s="118"/>
      <c r="B70" s="74" t="s">
        <v>78</v>
      </c>
      <c r="C70" s="76" t="s">
        <v>79</v>
      </c>
      <c r="D70" s="122"/>
      <c r="E70" s="158"/>
      <c r="F70" s="19"/>
      <c r="G70" s="164"/>
      <c r="H70" s="150"/>
      <c r="I70" s="150"/>
      <c r="J70" s="150"/>
      <c r="K70" s="151"/>
      <c r="M70" s="12"/>
    </row>
    <row r="71" spans="1:13" s="10" customFormat="1" x14ac:dyDescent="0.25">
      <c r="A71" s="118"/>
      <c r="B71" s="74" t="s">
        <v>80</v>
      </c>
      <c r="C71" s="76" t="s">
        <v>81</v>
      </c>
      <c r="D71" s="122"/>
      <c r="E71" s="158"/>
      <c r="F71" s="19"/>
      <c r="G71" s="164"/>
      <c r="H71" s="150"/>
      <c r="I71" s="150"/>
      <c r="J71" s="150"/>
      <c r="K71" s="151"/>
      <c r="M71" s="12"/>
    </row>
    <row r="72" spans="1:13" s="10" customFormat="1" x14ac:dyDescent="0.25">
      <c r="A72" s="118"/>
      <c r="B72" s="74" t="s">
        <v>92</v>
      </c>
      <c r="C72" s="76" t="s">
        <v>93</v>
      </c>
      <c r="D72" s="122"/>
      <c r="E72" s="158"/>
      <c r="F72" s="19"/>
      <c r="G72" s="164"/>
      <c r="H72" s="150"/>
      <c r="I72" s="150"/>
      <c r="J72" s="150"/>
      <c r="K72" s="151"/>
      <c r="M72" s="12"/>
    </row>
    <row r="73" spans="1:13" s="10" customFormat="1" ht="30" x14ac:dyDescent="0.25">
      <c r="A73" s="118"/>
      <c r="B73" s="74" t="s">
        <v>39</v>
      </c>
      <c r="C73" s="75" t="s">
        <v>82</v>
      </c>
      <c r="D73" s="122"/>
      <c r="E73" s="158"/>
      <c r="F73" s="19"/>
      <c r="G73" s="164"/>
      <c r="H73" s="150"/>
      <c r="I73" s="150"/>
      <c r="J73" s="150"/>
      <c r="K73" s="151"/>
      <c r="M73" s="12"/>
    </row>
    <row r="74" spans="1:13" ht="30" x14ac:dyDescent="0.25">
      <c r="A74" s="118"/>
      <c r="B74" s="74" t="s">
        <v>87</v>
      </c>
      <c r="C74" s="75" t="s">
        <v>88</v>
      </c>
      <c r="D74" s="122"/>
      <c r="E74" s="158"/>
      <c r="F74" s="19"/>
      <c r="G74" s="164"/>
      <c r="H74" s="150"/>
      <c r="I74" s="150"/>
      <c r="J74" s="150"/>
      <c r="K74" s="151"/>
      <c r="M74" s="12"/>
    </row>
    <row r="75" spans="1:13" ht="30" x14ac:dyDescent="0.25">
      <c r="A75" s="118"/>
      <c r="B75" s="74" t="s">
        <v>94</v>
      </c>
      <c r="C75" s="75" t="s">
        <v>126</v>
      </c>
      <c r="D75" s="122"/>
      <c r="E75" s="158"/>
      <c r="F75" s="19"/>
      <c r="G75" s="164"/>
      <c r="H75" s="150"/>
      <c r="I75" s="150"/>
      <c r="J75" s="150"/>
      <c r="K75" s="151"/>
      <c r="M75" s="12"/>
    </row>
    <row r="76" spans="1:13" ht="120" x14ac:dyDescent="0.25">
      <c r="A76" s="118"/>
      <c r="B76" s="74" t="s">
        <v>96</v>
      </c>
      <c r="C76" s="75" t="s">
        <v>97</v>
      </c>
      <c r="D76" s="122"/>
      <c r="E76" s="158"/>
      <c r="F76" s="19"/>
      <c r="G76" s="164"/>
      <c r="H76" s="150"/>
      <c r="I76" s="150"/>
      <c r="J76" s="150"/>
      <c r="K76" s="151"/>
      <c r="M76" s="12"/>
    </row>
    <row r="77" spans="1:13" x14ac:dyDescent="0.25">
      <c r="A77" s="118"/>
      <c r="B77" s="74" t="s">
        <v>52</v>
      </c>
      <c r="C77" s="75" t="s">
        <v>91</v>
      </c>
      <c r="D77" s="122"/>
      <c r="E77" s="158"/>
      <c r="F77" s="19"/>
      <c r="G77" s="164"/>
      <c r="H77" s="150"/>
      <c r="I77" s="150"/>
      <c r="J77" s="150"/>
      <c r="K77" s="151"/>
      <c r="M77" s="12"/>
    </row>
    <row r="78" spans="1:13" s="12" customFormat="1" ht="45" x14ac:dyDescent="0.25">
      <c r="A78" s="118"/>
      <c r="B78" s="74" t="s">
        <v>42</v>
      </c>
      <c r="C78" s="81" t="s">
        <v>43</v>
      </c>
      <c r="D78" s="122"/>
      <c r="E78" s="158"/>
      <c r="F78" s="22"/>
      <c r="G78" s="164"/>
      <c r="H78" s="150"/>
      <c r="I78" s="150"/>
      <c r="J78" s="150"/>
      <c r="K78" s="151"/>
    </row>
    <row r="79" spans="1:13" s="12" customFormat="1" ht="30.75" thickBot="1" x14ac:dyDescent="0.3">
      <c r="A79" s="155"/>
      <c r="B79" s="83" t="s">
        <v>10</v>
      </c>
      <c r="C79" s="48" t="s">
        <v>129</v>
      </c>
      <c r="D79" s="156"/>
      <c r="E79" s="159"/>
      <c r="F79" s="21"/>
      <c r="G79" s="165"/>
      <c r="H79" s="152"/>
      <c r="I79" s="152"/>
      <c r="J79" s="152"/>
      <c r="K79" s="153"/>
    </row>
    <row r="80" spans="1:13" s="12" customFormat="1" ht="15.75" thickTop="1" x14ac:dyDescent="0.25">
      <c r="A80" s="117" t="s">
        <v>131</v>
      </c>
      <c r="B80" s="99"/>
      <c r="C80" s="98"/>
      <c r="D80" s="94"/>
      <c r="E80" s="95">
        <v>1</v>
      </c>
      <c r="F80" s="111"/>
      <c r="G80" s="107"/>
      <c r="H80" s="110">
        <v>49586</v>
      </c>
      <c r="I80" s="66">
        <f>SUM(H80*E80)</f>
        <v>49586</v>
      </c>
      <c r="J80" s="69"/>
      <c r="K80" s="70">
        <f>SUM(J80*E80)</f>
        <v>0</v>
      </c>
    </row>
    <row r="81" spans="1:11" s="12" customFormat="1" ht="45" x14ac:dyDescent="0.25">
      <c r="A81" s="118"/>
      <c r="B81" s="96" t="s">
        <v>5</v>
      </c>
      <c r="C81" s="75" t="s">
        <v>132</v>
      </c>
      <c r="D81" s="121" t="s">
        <v>142</v>
      </c>
      <c r="E81" s="124"/>
      <c r="F81" s="23"/>
      <c r="G81" s="127"/>
      <c r="H81" s="90"/>
      <c r="I81" s="90"/>
      <c r="J81" s="90"/>
      <c r="K81" s="91"/>
    </row>
    <row r="82" spans="1:11" s="12" customFormat="1" ht="45" x14ac:dyDescent="0.25">
      <c r="A82" s="118"/>
      <c r="B82" s="96" t="s">
        <v>133</v>
      </c>
      <c r="C82" s="75" t="s">
        <v>134</v>
      </c>
      <c r="D82" s="122"/>
      <c r="E82" s="125"/>
      <c r="F82" s="23"/>
      <c r="G82" s="128"/>
      <c r="H82" s="90"/>
      <c r="I82" s="90"/>
      <c r="J82" s="90"/>
      <c r="K82" s="91"/>
    </row>
    <row r="83" spans="1:11" s="12" customFormat="1" ht="30" x14ac:dyDescent="0.25">
      <c r="A83" s="118"/>
      <c r="B83" s="96" t="s">
        <v>13</v>
      </c>
      <c r="C83" s="75" t="s">
        <v>135</v>
      </c>
      <c r="D83" s="122"/>
      <c r="E83" s="125"/>
      <c r="F83" s="23"/>
      <c r="G83" s="128"/>
      <c r="H83" s="90"/>
      <c r="I83" s="90"/>
      <c r="J83" s="90"/>
      <c r="K83" s="91"/>
    </row>
    <row r="84" spans="1:11" s="12" customFormat="1" ht="30" x14ac:dyDescent="0.25">
      <c r="A84" s="118"/>
      <c r="B84" s="96" t="s">
        <v>41</v>
      </c>
      <c r="C84" s="75" t="s">
        <v>136</v>
      </c>
      <c r="D84" s="122"/>
      <c r="E84" s="125"/>
      <c r="F84" s="23"/>
      <c r="G84" s="128"/>
      <c r="H84" s="90"/>
      <c r="I84" s="90"/>
      <c r="J84" s="90"/>
      <c r="K84" s="91"/>
    </row>
    <row r="85" spans="1:11" s="12" customFormat="1" ht="45" x14ac:dyDescent="0.25">
      <c r="A85" s="119"/>
      <c r="B85" s="97" t="s">
        <v>20</v>
      </c>
      <c r="C85" s="75" t="s">
        <v>137</v>
      </c>
      <c r="D85" s="122"/>
      <c r="E85" s="125"/>
      <c r="F85" s="23"/>
      <c r="G85" s="128"/>
      <c r="H85" s="90"/>
      <c r="I85" s="90"/>
      <c r="J85" s="90"/>
      <c r="K85" s="91"/>
    </row>
    <row r="86" spans="1:11" s="12" customFormat="1" ht="30" x14ac:dyDescent="0.25">
      <c r="A86" s="118"/>
      <c r="B86" s="185" t="s">
        <v>138</v>
      </c>
      <c r="C86" s="81" t="s">
        <v>139</v>
      </c>
      <c r="D86" s="122"/>
      <c r="E86" s="125"/>
      <c r="F86" s="23"/>
      <c r="G86" s="128"/>
      <c r="H86" s="90"/>
      <c r="I86" s="90"/>
      <c r="J86" s="90"/>
      <c r="K86" s="91"/>
    </row>
    <row r="87" spans="1:11" s="12" customFormat="1" ht="45" x14ac:dyDescent="0.25">
      <c r="A87" s="119"/>
      <c r="B87" s="186" t="s">
        <v>140</v>
      </c>
      <c r="C87" s="75" t="s">
        <v>141</v>
      </c>
      <c r="D87" s="122"/>
      <c r="E87" s="125"/>
      <c r="F87" s="184"/>
      <c r="G87" s="128"/>
      <c r="H87" s="92"/>
      <c r="I87" s="92"/>
      <c r="J87" s="92"/>
      <c r="K87" s="93"/>
    </row>
    <row r="88" spans="1:11" s="12" customFormat="1" ht="15.75" thickBot="1" x14ac:dyDescent="0.3">
      <c r="A88" s="120"/>
      <c r="B88" s="108" t="s">
        <v>10</v>
      </c>
      <c r="C88" s="109" t="s">
        <v>118</v>
      </c>
      <c r="D88" s="123"/>
      <c r="E88" s="126"/>
      <c r="F88" s="112"/>
      <c r="G88" s="129"/>
      <c r="H88" s="114"/>
      <c r="I88" s="115"/>
      <c r="J88" s="115"/>
      <c r="K88" s="116"/>
    </row>
    <row r="89" spans="1:11" s="17" customFormat="1" ht="15.75" x14ac:dyDescent="0.25">
      <c r="A89" s="144" t="s">
        <v>108</v>
      </c>
      <c r="B89" s="145"/>
      <c r="C89" s="145"/>
      <c r="D89" s="145"/>
      <c r="E89" s="145"/>
      <c r="F89" s="145"/>
      <c r="G89" s="145"/>
      <c r="H89" s="146"/>
      <c r="I89" s="61">
        <f>SUM(I13+I27+I42+I55+I80)</f>
        <v>171900</v>
      </c>
      <c r="J89" s="62"/>
      <c r="K89" s="113">
        <f>SUM(K13+K27+K42+K55)</f>
        <v>0</v>
      </c>
    </row>
    <row r="90" spans="1:11" s="17" customFormat="1" ht="16.5" thickBot="1" x14ac:dyDescent="0.3">
      <c r="A90" s="147" t="s">
        <v>109</v>
      </c>
      <c r="B90" s="148"/>
      <c r="C90" s="148"/>
      <c r="D90" s="148"/>
      <c r="E90" s="148"/>
      <c r="F90" s="148"/>
      <c r="G90" s="148"/>
      <c r="H90" s="149"/>
      <c r="I90" s="57">
        <f>SUM(I89*1.21)</f>
        <v>207999</v>
      </c>
      <c r="J90" s="58"/>
      <c r="K90" s="59">
        <f>SUM(K89*1.21)</f>
        <v>0</v>
      </c>
    </row>
    <row r="91" spans="1:11" x14ac:dyDescent="0.25">
      <c r="D91" s="1"/>
      <c r="E91" s="1"/>
    </row>
    <row r="92" spans="1:11" x14ac:dyDescent="0.25">
      <c r="D92" s="1"/>
      <c r="E92" s="1"/>
    </row>
    <row r="93" spans="1:11" x14ac:dyDescent="0.25">
      <c r="D93" s="1"/>
      <c r="E93" s="1"/>
    </row>
    <row r="94" spans="1:11" x14ac:dyDescent="0.25">
      <c r="D94" s="1"/>
      <c r="E94" s="1"/>
    </row>
    <row r="95" spans="1:11" x14ac:dyDescent="0.25">
      <c r="D95" s="1"/>
      <c r="E95" s="1"/>
    </row>
    <row r="96" spans="1:11" x14ac:dyDescent="0.25">
      <c r="A96" s="25"/>
      <c r="B96" s="25"/>
      <c r="C96" s="26"/>
      <c r="D96" s="27"/>
      <c r="E96" s="28"/>
      <c r="F96" s="29"/>
      <c r="G96" s="29"/>
    </row>
    <row r="97" spans="1:7" x14ac:dyDescent="0.25">
      <c r="A97" s="25"/>
      <c r="B97" s="25"/>
      <c r="C97" s="26"/>
      <c r="D97" s="27"/>
      <c r="E97" s="28"/>
      <c r="F97" s="29"/>
      <c r="G97" s="29"/>
    </row>
    <row r="98" spans="1:7" x14ac:dyDescent="0.25">
      <c r="A98" s="25"/>
      <c r="B98" s="25"/>
      <c r="C98" s="26"/>
      <c r="D98" s="27"/>
      <c r="E98" s="28"/>
      <c r="F98" s="29" t="s">
        <v>115</v>
      </c>
      <c r="G98" s="29"/>
    </row>
    <row r="99" spans="1:7" x14ac:dyDescent="0.25">
      <c r="A99" s="25"/>
      <c r="B99" s="25"/>
      <c r="C99" s="26"/>
      <c r="D99" s="27"/>
      <c r="E99" s="28"/>
      <c r="F99" s="29" t="s">
        <v>116</v>
      </c>
      <c r="G99" s="29"/>
    </row>
    <row r="100" spans="1:7" x14ac:dyDescent="0.25">
      <c r="D100" s="1"/>
      <c r="E100" s="1"/>
    </row>
    <row r="101" spans="1:7" x14ac:dyDescent="0.25">
      <c r="D101" s="1"/>
      <c r="E101" s="1"/>
    </row>
    <row r="102" spans="1:7" x14ac:dyDescent="0.25">
      <c r="D102" s="1"/>
      <c r="E102" s="1"/>
    </row>
    <row r="103" spans="1:7" x14ac:dyDescent="0.25">
      <c r="D103" s="1"/>
      <c r="E103" s="1"/>
    </row>
    <row r="104" spans="1:7" x14ac:dyDescent="0.25">
      <c r="D104" s="1"/>
      <c r="E104" s="1"/>
    </row>
    <row r="105" spans="1:7" x14ac:dyDescent="0.25">
      <c r="D105" s="1"/>
      <c r="E105" s="1"/>
    </row>
    <row r="106" spans="1:7" x14ac:dyDescent="0.25">
      <c r="D106" s="1"/>
      <c r="E106" s="1"/>
    </row>
    <row r="107" spans="1:7" x14ac:dyDescent="0.25">
      <c r="D107" s="1"/>
      <c r="E107" s="1"/>
    </row>
    <row r="108" spans="1:7" x14ac:dyDescent="0.25">
      <c r="D108" s="1"/>
      <c r="E108" s="1"/>
    </row>
    <row r="109" spans="1:7" x14ac:dyDescent="0.25">
      <c r="D109" s="1"/>
      <c r="E109" s="1"/>
    </row>
    <row r="110" spans="1:7" x14ac:dyDescent="0.25">
      <c r="D110" s="1"/>
      <c r="E110" s="1"/>
    </row>
    <row r="111" spans="1:7" x14ac:dyDescent="0.25">
      <c r="D111" s="1"/>
      <c r="E111" s="1"/>
    </row>
    <row r="112" spans="1:7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</sheetData>
  <mergeCells count="40">
    <mergeCell ref="C11:C12"/>
    <mergeCell ref="B11:B12"/>
    <mergeCell ref="A11:A12"/>
    <mergeCell ref="H43:K54"/>
    <mergeCell ref="H56:K79"/>
    <mergeCell ref="E28:E41"/>
    <mergeCell ref="G14:G26"/>
    <mergeCell ref="G28:G41"/>
    <mergeCell ref="A89:H89"/>
    <mergeCell ref="A90:H90"/>
    <mergeCell ref="H14:K26"/>
    <mergeCell ref="H28:K41"/>
    <mergeCell ref="A55:A79"/>
    <mergeCell ref="D56:D79"/>
    <mergeCell ref="E56:E79"/>
    <mergeCell ref="G43:G54"/>
    <mergeCell ref="G56:G79"/>
    <mergeCell ref="A42:A54"/>
    <mergeCell ref="D43:D54"/>
    <mergeCell ref="E43:E54"/>
    <mergeCell ref="A13:A26"/>
    <mergeCell ref="D14:D26"/>
    <mergeCell ref="E14:E26"/>
    <mergeCell ref="A27:A41"/>
    <mergeCell ref="A80:A88"/>
    <mergeCell ref="D81:D88"/>
    <mergeCell ref="E81:E88"/>
    <mergeCell ref="G81:G88"/>
    <mergeCell ref="A3:G3"/>
    <mergeCell ref="F8:G8"/>
    <mergeCell ref="F6:G6"/>
    <mergeCell ref="F7:G7"/>
    <mergeCell ref="A4:C4"/>
    <mergeCell ref="A7:E7"/>
    <mergeCell ref="A8:E8"/>
    <mergeCell ref="A6:E6"/>
    <mergeCell ref="F11:F12"/>
    <mergeCell ref="D11:D12"/>
    <mergeCell ref="E11:E12"/>
    <mergeCell ref="D28:D41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2019-07-04T14:17:37Z</cp:lastPrinted>
  <dcterms:created xsi:type="dcterms:W3CDTF">2018-11-28T13:05:04Z</dcterms:created>
  <dcterms:modified xsi:type="dcterms:W3CDTF">2019-07-04T14:17:58Z</dcterms:modified>
</cp:coreProperties>
</file>