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shared\office\u_zvz\DNS\DNS_2019\VYHRAZENÝ_DNS_ICT\067_Dodávka tonerů_008\"/>
    </mc:Choice>
  </mc:AlternateContent>
  <xr:revisionPtr revIDLastSave="0" documentId="13_ncr:1_{9512408F-176C-431A-9EEB-010891835EE5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Server" sheetId="4" r:id="rId1"/>
  </sheets>
  <definedNames>
    <definedName name="_xlnm.Print_Area" localSheetId="0">Server!$A$1:$M$28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4" l="1"/>
  <c r="J18" i="4"/>
  <c r="H18" i="4"/>
  <c r="J5" i="4" l="1"/>
  <c r="J6" i="4"/>
  <c r="J7" i="4"/>
  <c r="J8" i="4"/>
  <c r="J9" i="4"/>
  <c r="J10" i="4"/>
  <c r="J11" i="4"/>
  <c r="J12" i="4"/>
  <c r="J13" i="4"/>
  <c r="J14" i="4"/>
  <c r="J15" i="4"/>
  <c r="J16" i="4"/>
  <c r="J17" i="4"/>
  <c r="J4" i="4"/>
  <c r="H17" i="4"/>
  <c r="H16" i="4"/>
  <c r="H15" i="4"/>
  <c r="H14" i="4"/>
  <c r="H13" i="4"/>
  <c r="H12" i="4"/>
  <c r="H11" i="4"/>
  <c r="H10" i="4"/>
  <c r="H9" i="4"/>
  <c r="H8" i="4"/>
  <c r="H5" i="4"/>
  <c r="H6" i="4"/>
  <c r="H7" i="4"/>
  <c r="H4" i="4"/>
  <c r="J19" i="4" l="1"/>
  <c r="H20" i="4"/>
  <c r="J20" i="4"/>
</calcChain>
</file>

<file path=xl/sharedStrings.xml><?xml version="1.0" encoding="utf-8"?>
<sst xmlns="http://schemas.openxmlformats.org/spreadsheetml/2006/main" count="55" uniqueCount="41">
  <si>
    <t>ks</t>
  </si>
  <si>
    <t>č.</t>
  </si>
  <si>
    <t>takto podbarvená pole povinně vyplnit</t>
  </si>
  <si>
    <t>číslo objednávky     ÚJF</t>
  </si>
  <si>
    <t>produkt</t>
  </si>
  <si>
    <t>popis</t>
  </si>
  <si>
    <t>Zadavatel požaduje tyto originální produkty:</t>
  </si>
  <si>
    <t>konkrétní označení produktu</t>
  </si>
  <si>
    <t>toner</t>
  </si>
  <si>
    <t>odpadní nádobka</t>
  </si>
  <si>
    <t>19340001        ÚŘ</t>
  </si>
  <si>
    <t>Canon 034 Cyan</t>
  </si>
  <si>
    <t>Canon 034 Magenta</t>
  </si>
  <si>
    <t>Canon 034 Yellow</t>
  </si>
  <si>
    <t>Canon 034 Black</t>
  </si>
  <si>
    <t>19100279        THS</t>
  </si>
  <si>
    <t>19100271       THS</t>
  </si>
  <si>
    <t>pro Canon C1225 Image Runner (WT-A3)</t>
  </si>
  <si>
    <t>Canon C-EXV49 (8526B002) Magenta</t>
  </si>
  <si>
    <t>Canon C-EXV49 (8525B002) Cyan</t>
  </si>
  <si>
    <t>Canon C-EXV49 (8527B002) Yellow</t>
  </si>
  <si>
    <t>Canon C-EXV49 (8524B002) Black</t>
  </si>
  <si>
    <t>19100260      OTF</t>
  </si>
  <si>
    <t>19100209         ÚŘ</t>
  </si>
  <si>
    <t>Canon CRG728 (3500B002) Black</t>
  </si>
  <si>
    <t>Canon CRG724H (3482B002) Black</t>
  </si>
  <si>
    <t>cartridge</t>
  </si>
  <si>
    <t>HP 78 (C6578D) 19 ml Color</t>
  </si>
  <si>
    <t>HP 45 (51645AE) 42 ml Black</t>
  </si>
  <si>
    <t>19100302       OJR</t>
  </si>
  <si>
    <t>Cena za kus v Kč (bez DPH)</t>
  </si>
  <si>
    <t>Cena celkem v Kč (bez DPH)</t>
  </si>
  <si>
    <t>Cena celkem bez DPH</t>
  </si>
  <si>
    <t>Cena celkem s DPH</t>
  </si>
  <si>
    <t>Předpokládaná hodnota</t>
  </si>
  <si>
    <t>Nabídková cena</t>
  </si>
  <si>
    <t>Razítko a podpis oprávněné osoby dodavatele</t>
  </si>
  <si>
    <t>fotoválec</t>
  </si>
  <si>
    <t>pro OKI 363 (44968301)</t>
  </si>
  <si>
    <t>19100318      THS</t>
  </si>
  <si>
    <t xml:space="preserve">Příloha č. 1 ke Kupní smlouvě - Technická specifikace k VZ "Dodávka tonerů 008"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</si>
</sst>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4" tint="-0.49998474074526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6" fillId="0" borderId="0"/>
  </cellStyleXfs>
  <cellXfs count="86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Border="1"/>
    <xf numFmtId="0" fontId="0" fillId="0" borderId="1" xfId="0" applyBorder="1" applyAlignment="1">
      <alignment vertical="center"/>
    </xf>
    <xf numFmtId="0" fontId="1" fillId="0" borderId="0" xfId="0" applyFont="1"/>
    <xf numFmtId="0" fontId="0" fillId="0" borderId="1" xfId="0" applyBorder="1" applyAlignment="1">
      <alignment horizontal="center" vertical="center" wrapText="1"/>
    </xf>
    <xf numFmtId="0" fontId="1" fillId="0" borderId="0" xfId="0" applyFont="1" applyBorder="1"/>
    <xf numFmtId="164" fontId="0" fillId="0" borderId="1" xfId="0" applyNumberFormat="1" applyFill="1" applyBorder="1" applyAlignment="1">
      <alignment horizontal="center" vertical="center" wrapText="1"/>
    </xf>
    <xf numFmtId="0" fontId="0" fillId="0" borderId="0" xfId="0" applyAlignment="1"/>
    <xf numFmtId="0" fontId="0" fillId="0" borderId="0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164" fontId="0" fillId="0" borderId="4" xfId="0" applyNumberForma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164" fontId="0" fillId="0" borderId="6" xfId="0" applyNumberForma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64" fontId="0" fillId="4" borderId="1" xfId="0" applyNumberForma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164" fontId="0" fillId="3" borderId="1" xfId="0" applyNumberFormat="1" applyFill="1" applyBorder="1" applyAlignment="1">
      <alignment horizontal="center" vertical="center" wrapText="1"/>
    </xf>
    <xf numFmtId="164" fontId="0" fillId="3" borderId="4" xfId="0" applyNumberFormat="1" applyFill="1" applyBorder="1" applyAlignment="1">
      <alignment horizontal="center" vertical="center" wrapText="1"/>
    </xf>
    <xf numFmtId="164" fontId="0" fillId="3" borderId="6" xfId="0" applyNumberForma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164" fontId="0" fillId="0" borderId="14" xfId="0" applyNumberForma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164" fontId="0" fillId="0" borderId="16" xfId="0" applyNumberForma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164" fontId="0" fillId="0" borderId="18" xfId="0" applyNumberFormat="1" applyFill="1" applyBorder="1" applyAlignment="1">
      <alignment horizontal="center" vertical="center" wrapText="1"/>
    </xf>
    <xf numFmtId="0" fontId="0" fillId="4" borderId="22" xfId="0" applyFill="1" applyBorder="1" applyAlignment="1">
      <alignment horizontal="center" vertical="center"/>
    </xf>
    <xf numFmtId="0" fontId="1" fillId="4" borderId="22" xfId="0" applyFont="1" applyFill="1" applyBorder="1"/>
    <xf numFmtId="0" fontId="0" fillId="4" borderId="22" xfId="0" applyFill="1" applyBorder="1"/>
    <xf numFmtId="164" fontId="0" fillId="4" borderId="22" xfId="0" applyNumberFormat="1" applyFill="1" applyBorder="1"/>
    <xf numFmtId="164" fontId="0" fillId="4" borderId="23" xfId="0" applyNumberFormat="1" applyFill="1" applyBorder="1" applyAlignment="1">
      <alignment horizontal="center"/>
    </xf>
    <xf numFmtId="0" fontId="3" fillId="0" borderId="0" xfId="0" applyFont="1" applyBorder="1" applyAlignment="1">
      <alignment wrapText="1"/>
    </xf>
    <xf numFmtId="0" fontId="0" fillId="0" borderId="28" xfId="0" applyBorder="1" applyAlignment="1">
      <alignment vertical="center"/>
    </xf>
    <xf numFmtId="0" fontId="6" fillId="0" borderId="0" xfId="1" applyAlignment="1">
      <alignment horizontal="right"/>
    </xf>
    <xf numFmtId="0" fontId="1" fillId="2" borderId="26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left" vertical="center"/>
    </xf>
    <xf numFmtId="0" fontId="1" fillId="4" borderId="20" xfId="0" applyFont="1" applyFill="1" applyBorder="1" applyAlignment="1">
      <alignment horizontal="left" vertical="center"/>
    </xf>
    <xf numFmtId="0" fontId="1" fillId="4" borderId="21" xfId="0" applyFont="1" applyFill="1" applyBorder="1" applyAlignment="1">
      <alignment horizontal="left" vertical="center"/>
    </xf>
    <xf numFmtId="0" fontId="1" fillId="4" borderId="8" xfId="0" applyFont="1" applyFill="1" applyBorder="1" applyAlignment="1">
      <alignment horizontal="left" vertical="center"/>
    </xf>
    <xf numFmtId="0" fontId="1" fillId="4" borderId="9" xfId="0" applyFont="1" applyFill="1" applyBorder="1" applyAlignment="1">
      <alignment horizontal="left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0" fillId="0" borderId="5" xfId="0" applyNumberFormat="1" applyFill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164" fontId="0" fillId="0" borderId="31" xfId="0" applyNumberForma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164" fontId="0" fillId="3" borderId="5" xfId="0" applyNumberFormat="1" applyFill="1" applyBorder="1" applyAlignment="1">
      <alignment horizontal="center" vertical="center" wrapText="1"/>
    </xf>
    <xf numFmtId="0" fontId="1" fillId="4" borderId="33" xfId="0" applyFont="1" applyFill="1" applyBorder="1" applyAlignment="1">
      <alignment horizontal="left" vertical="center"/>
    </xf>
    <xf numFmtId="0" fontId="0" fillId="0" borderId="32" xfId="0" applyBorder="1" applyAlignment="1">
      <alignment horizontal="center" vertical="center"/>
    </xf>
    <xf numFmtId="164" fontId="0" fillId="4" borderId="29" xfId="0" applyNumberFormat="1" applyFill="1" applyBorder="1" applyAlignment="1">
      <alignment horizontal="center" vertical="center" wrapText="1"/>
    </xf>
    <xf numFmtId="164" fontId="0" fillId="4" borderId="18" xfId="0" applyNumberFormat="1" applyFill="1" applyBorder="1" applyAlignment="1">
      <alignment horizontal="center" vertical="center" wrapText="1"/>
    </xf>
    <xf numFmtId="164" fontId="0" fillId="0" borderId="32" xfId="0" applyNumberFormat="1" applyFill="1" applyBorder="1" applyAlignment="1">
      <alignment horizontal="center" vertical="center" wrapText="1"/>
    </xf>
    <xf numFmtId="164" fontId="0" fillId="3" borderId="32" xfId="0" applyNumberFormat="1" applyFill="1" applyBorder="1" applyAlignment="1">
      <alignment horizontal="center" vertical="center" wrapText="1"/>
    </xf>
    <xf numFmtId="164" fontId="0" fillId="0" borderId="34" xfId="0" applyNumberFormat="1" applyFill="1" applyBorder="1" applyAlignment="1">
      <alignment horizontal="center" vertical="center" wrapText="1"/>
    </xf>
  </cellXfs>
  <cellStyles count="2">
    <cellStyle name="Normální" xfId="0" builtinId="0"/>
    <cellStyle name="Normální 3" xfId="1" xr:uid="{BACDFC56-0566-4049-8767-2149A0AAC02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85723</xdr:rowOff>
    </xdr:from>
    <xdr:to>
      <xdr:col>12</xdr:col>
      <xdr:colOff>447675</xdr:colOff>
      <xdr:row>24</xdr:row>
      <xdr:rowOff>1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CAC6B6FD-E5B2-4D47-9BD8-28A4B46E00E3}"/>
            </a:ext>
          </a:extLst>
        </xdr:cNvPr>
        <xdr:cNvSpPr txBox="1"/>
      </xdr:nvSpPr>
      <xdr:spPr>
        <a:xfrm>
          <a:off x="0" y="7705723"/>
          <a:ext cx="10706100" cy="752478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400" b="1"/>
            <a:t>Já (my) níže podepsaný (í) [DOPLNÍ DODAVATEL] čestně prohlašuji (prohlašujeme), že dodavatel [DOPLNÍ DODAVATEL] v případě jeho výběru zadavatelem v předmětné veřejné zakázce dodá zboží přesně dle požadovaných technických podmínek a nabízených technických parametrů v termínu [DOPLNÍ DODAVATEL] dnů po podpisu Kupní smlouvy.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9"/>
  <sheetViews>
    <sheetView showGridLines="0" tabSelected="1" zoomScaleNormal="100" workbookViewId="0">
      <selection activeCell="J18" sqref="J18"/>
    </sheetView>
  </sheetViews>
  <sheetFormatPr defaultRowHeight="15" x14ac:dyDescent="0.25"/>
  <cols>
    <col min="1" max="1" width="4.5703125" style="4" customWidth="1"/>
    <col min="2" max="2" width="10.85546875" style="4" customWidth="1"/>
    <col min="3" max="3" width="36.85546875" style="1" bestFit="1" customWidth="1"/>
    <col min="4" max="4" width="7.140625" style="4" customWidth="1"/>
    <col min="5" max="5" width="13.5703125" style="10" customWidth="1"/>
    <col min="6" max="6" width="16.85546875" customWidth="1"/>
    <col min="7" max="7" width="11.42578125" bestFit="1" customWidth="1"/>
    <col min="8" max="8" width="11.42578125" style="4" bestFit="1" customWidth="1"/>
    <col min="9" max="9" width="11.42578125" bestFit="1" customWidth="1"/>
    <col min="10" max="10" width="11.42578125" style="4" bestFit="1" customWidth="1"/>
  </cols>
  <sheetData>
    <row r="1" spans="1:10" ht="19.5" thickBot="1" x14ac:dyDescent="0.3">
      <c r="A1" s="24" t="s">
        <v>40</v>
      </c>
      <c r="B1" s="5"/>
      <c r="E1" s="52"/>
      <c r="F1" s="52"/>
      <c r="G1" s="52"/>
      <c r="H1" s="14"/>
      <c r="J1"/>
    </row>
    <row r="2" spans="1:10" ht="15.75" thickBot="1" x14ac:dyDescent="0.3">
      <c r="A2" s="7" t="s">
        <v>6</v>
      </c>
      <c r="B2" s="7"/>
      <c r="G2" s="66" t="s">
        <v>34</v>
      </c>
      <c r="H2" s="67"/>
      <c r="I2" s="55" t="s">
        <v>35</v>
      </c>
      <c r="J2" s="56"/>
    </row>
    <row r="3" spans="1:10" ht="42" customHeight="1" x14ac:dyDescent="0.25">
      <c r="A3" s="35" t="s">
        <v>1</v>
      </c>
      <c r="B3" s="36" t="s">
        <v>4</v>
      </c>
      <c r="C3" s="36" t="s">
        <v>5</v>
      </c>
      <c r="D3" s="37" t="s">
        <v>0</v>
      </c>
      <c r="E3" s="38" t="s">
        <v>3</v>
      </c>
      <c r="F3" s="39" t="s">
        <v>7</v>
      </c>
      <c r="G3" s="37" t="s">
        <v>30</v>
      </c>
      <c r="H3" s="37" t="s">
        <v>31</v>
      </c>
      <c r="I3" s="39" t="s">
        <v>30</v>
      </c>
      <c r="J3" s="40" t="s">
        <v>31</v>
      </c>
    </row>
    <row r="4" spans="1:10" ht="30.75" customHeight="1" x14ac:dyDescent="0.25">
      <c r="A4" s="41">
        <v>1</v>
      </c>
      <c r="B4" s="11" t="s">
        <v>9</v>
      </c>
      <c r="C4" s="9" t="s">
        <v>17</v>
      </c>
      <c r="D4" s="2">
        <v>2</v>
      </c>
      <c r="E4" s="58" t="s">
        <v>10</v>
      </c>
      <c r="F4" s="29"/>
      <c r="G4" s="13">
        <v>480</v>
      </c>
      <c r="H4" s="13">
        <f>SUM(G4*D4)</f>
        <v>960</v>
      </c>
      <c r="I4" s="32"/>
      <c r="J4" s="42">
        <f>SUM(I4*D4)</f>
        <v>0</v>
      </c>
    </row>
    <row r="5" spans="1:10" ht="30.75" customHeight="1" x14ac:dyDescent="0.25">
      <c r="A5" s="41">
        <v>2</v>
      </c>
      <c r="B5" s="11" t="s">
        <v>8</v>
      </c>
      <c r="C5" s="9" t="s">
        <v>12</v>
      </c>
      <c r="D5" s="2">
        <v>2</v>
      </c>
      <c r="E5" s="59"/>
      <c r="F5" s="29"/>
      <c r="G5" s="13">
        <v>3260</v>
      </c>
      <c r="H5" s="13">
        <f t="shared" ref="H5:H7" si="0">SUM(G5*D5)</f>
        <v>6520</v>
      </c>
      <c r="I5" s="32"/>
      <c r="J5" s="42">
        <f t="shared" ref="J5:J17" si="1">SUM(I5*D5)</f>
        <v>0</v>
      </c>
    </row>
    <row r="6" spans="1:10" ht="30.75" customHeight="1" x14ac:dyDescent="0.25">
      <c r="A6" s="41">
        <v>3</v>
      </c>
      <c r="B6" s="11" t="s">
        <v>8</v>
      </c>
      <c r="C6" s="9" t="s">
        <v>11</v>
      </c>
      <c r="D6" s="2">
        <v>2</v>
      </c>
      <c r="E6" s="59"/>
      <c r="F6" s="29"/>
      <c r="G6" s="13">
        <v>3260</v>
      </c>
      <c r="H6" s="13">
        <f t="shared" si="0"/>
        <v>6520</v>
      </c>
      <c r="I6" s="32"/>
      <c r="J6" s="42">
        <f t="shared" si="1"/>
        <v>0</v>
      </c>
    </row>
    <row r="7" spans="1:10" ht="30.75" customHeight="1" x14ac:dyDescent="0.25">
      <c r="A7" s="41">
        <v>3</v>
      </c>
      <c r="B7" s="11" t="s">
        <v>8</v>
      </c>
      <c r="C7" s="9" t="s">
        <v>13</v>
      </c>
      <c r="D7" s="2">
        <v>3</v>
      </c>
      <c r="E7" s="59"/>
      <c r="F7" s="29"/>
      <c r="G7" s="13">
        <v>3360</v>
      </c>
      <c r="H7" s="13">
        <f t="shared" si="0"/>
        <v>10080</v>
      </c>
      <c r="I7" s="32"/>
      <c r="J7" s="42">
        <f t="shared" si="1"/>
        <v>0</v>
      </c>
    </row>
    <row r="8" spans="1:10" ht="30.75" customHeight="1" thickBot="1" x14ac:dyDescent="0.3">
      <c r="A8" s="43">
        <v>4</v>
      </c>
      <c r="B8" s="17" t="s">
        <v>8</v>
      </c>
      <c r="C8" s="18" t="s">
        <v>14</v>
      </c>
      <c r="D8" s="16">
        <v>2</v>
      </c>
      <c r="E8" s="60"/>
      <c r="F8" s="30"/>
      <c r="G8" s="19">
        <v>2150</v>
      </c>
      <c r="H8" s="19">
        <f t="shared" ref="H8:H18" si="2">SUM(G8*D8)</f>
        <v>4300</v>
      </c>
      <c r="I8" s="33"/>
      <c r="J8" s="44">
        <f t="shared" si="1"/>
        <v>0</v>
      </c>
    </row>
    <row r="9" spans="1:10" ht="30.75" customHeight="1" thickTop="1" x14ac:dyDescent="0.25">
      <c r="A9" s="45">
        <v>5</v>
      </c>
      <c r="B9" s="11" t="s">
        <v>8</v>
      </c>
      <c r="C9" s="9" t="s">
        <v>21</v>
      </c>
      <c r="D9" s="2">
        <v>1</v>
      </c>
      <c r="E9" s="58" t="s">
        <v>15</v>
      </c>
      <c r="F9" s="29"/>
      <c r="G9" s="13">
        <v>1190</v>
      </c>
      <c r="H9" s="13">
        <f t="shared" si="2"/>
        <v>1190</v>
      </c>
      <c r="I9" s="32"/>
      <c r="J9" s="46">
        <f t="shared" si="1"/>
        <v>0</v>
      </c>
    </row>
    <row r="10" spans="1:10" ht="30.75" customHeight="1" x14ac:dyDescent="0.25">
      <c r="A10" s="41">
        <v>6</v>
      </c>
      <c r="B10" s="11" t="s">
        <v>8</v>
      </c>
      <c r="C10" s="9" t="s">
        <v>20</v>
      </c>
      <c r="D10" s="2">
        <v>1</v>
      </c>
      <c r="E10" s="59"/>
      <c r="F10" s="29"/>
      <c r="G10" s="13">
        <v>1570</v>
      </c>
      <c r="H10" s="13">
        <f t="shared" si="2"/>
        <v>1570</v>
      </c>
      <c r="I10" s="32"/>
      <c r="J10" s="42">
        <f t="shared" si="1"/>
        <v>0</v>
      </c>
    </row>
    <row r="11" spans="1:10" ht="30.75" customHeight="1" x14ac:dyDescent="0.25">
      <c r="A11" s="41">
        <v>7</v>
      </c>
      <c r="B11" s="11" t="s">
        <v>8</v>
      </c>
      <c r="C11" s="9" t="s">
        <v>19</v>
      </c>
      <c r="D11" s="2">
        <v>1</v>
      </c>
      <c r="E11" s="59"/>
      <c r="F11" s="29"/>
      <c r="G11" s="13">
        <v>1750</v>
      </c>
      <c r="H11" s="13">
        <f t="shared" si="2"/>
        <v>1750</v>
      </c>
      <c r="I11" s="32"/>
      <c r="J11" s="42">
        <f t="shared" si="1"/>
        <v>0</v>
      </c>
    </row>
    <row r="12" spans="1:10" ht="30.75" customHeight="1" thickBot="1" x14ac:dyDescent="0.3">
      <c r="A12" s="43">
        <v>8</v>
      </c>
      <c r="B12" s="17" t="s">
        <v>8</v>
      </c>
      <c r="C12" s="18" t="s">
        <v>18</v>
      </c>
      <c r="D12" s="16">
        <v>1</v>
      </c>
      <c r="E12" s="60"/>
      <c r="F12" s="30"/>
      <c r="G12" s="19">
        <v>1620</v>
      </c>
      <c r="H12" s="19">
        <f t="shared" si="2"/>
        <v>1620</v>
      </c>
      <c r="I12" s="33"/>
      <c r="J12" s="44">
        <f t="shared" si="1"/>
        <v>0</v>
      </c>
    </row>
    <row r="13" spans="1:10" ht="30.75" customHeight="1" thickTop="1" thickBot="1" x14ac:dyDescent="0.3">
      <c r="A13" s="43">
        <v>9</v>
      </c>
      <c r="B13" s="17" t="s">
        <v>8</v>
      </c>
      <c r="C13" s="18" t="s">
        <v>24</v>
      </c>
      <c r="D13" s="16">
        <v>4</v>
      </c>
      <c r="E13" s="20" t="s">
        <v>16</v>
      </c>
      <c r="F13" s="30"/>
      <c r="G13" s="19">
        <v>1120</v>
      </c>
      <c r="H13" s="19">
        <f t="shared" si="2"/>
        <v>4480</v>
      </c>
      <c r="I13" s="33"/>
      <c r="J13" s="44">
        <f t="shared" si="1"/>
        <v>0</v>
      </c>
    </row>
    <row r="14" spans="1:10" ht="30.75" customHeight="1" thickTop="1" thickBot="1" x14ac:dyDescent="0.3">
      <c r="A14" s="43">
        <v>10</v>
      </c>
      <c r="B14" s="17" t="s">
        <v>8</v>
      </c>
      <c r="C14" s="18" t="s">
        <v>24</v>
      </c>
      <c r="D14" s="16">
        <v>2</v>
      </c>
      <c r="E14" s="20" t="s">
        <v>22</v>
      </c>
      <c r="F14" s="30"/>
      <c r="G14" s="19">
        <v>1120</v>
      </c>
      <c r="H14" s="19">
        <f t="shared" si="2"/>
        <v>2240</v>
      </c>
      <c r="I14" s="33"/>
      <c r="J14" s="44">
        <f t="shared" si="1"/>
        <v>0</v>
      </c>
    </row>
    <row r="15" spans="1:10" ht="30.75" customHeight="1" thickTop="1" thickBot="1" x14ac:dyDescent="0.3">
      <c r="A15" s="43">
        <v>11</v>
      </c>
      <c r="B15" s="17" t="s">
        <v>8</v>
      </c>
      <c r="C15" s="18" t="s">
        <v>25</v>
      </c>
      <c r="D15" s="16">
        <v>2</v>
      </c>
      <c r="E15" s="20" t="s">
        <v>23</v>
      </c>
      <c r="F15" s="30"/>
      <c r="G15" s="19">
        <v>3600</v>
      </c>
      <c r="H15" s="19">
        <f t="shared" si="2"/>
        <v>7200</v>
      </c>
      <c r="I15" s="33"/>
      <c r="J15" s="44">
        <f t="shared" si="1"/>
        <v>0</v>
      </c>
    </row>
    <row r="16" spans="1:10" ht="30.75" customHeight="1" thickTop="1" x14ac:dyDescent="0.25">
      <c r="A16" s="73">
        <v>12</v>
      </c>
      <c r="B16" s="74" t="s">
        <v>26</v>
      </c>
      <c r="C16" s="71" t="s">
        <v>27</v>
      </c>
      <c r="D16" s="21">
        <v>1</v>
      </c>
      <c r="E16" s="57" t="s">
        <v>29</v>
      </c>
      <c r="F16" s="31"/>
      <c r="G16" s="22">
        <v>990</v>
      </c>
      <c r="H16" s="22">
        <f t="shared" si="2"/>
        <v>990</v>
      </c>
      <c r="I16" s="34"/>
      <c r="J16" s="75">
        <f t="shared" si="1"/>
        <v>0</v>
      </c>
    </row>
    <row r="17" spans="1:10" ht="30.75" customHeight="1" thickBot="1" x14ac:dyDescent="0.3">
      <c r="A17" s="43">
        <v>13</v>
      </c>
      <c r="B17" s="17" t="s">
        <v>26</v>
      </c>
      <c r="C17" s="18" t="s">
        <v>28</v>
      </c>
      <c r="D17" s="68">
        <v>1</v>
      </c>
      <c r="E17" s="76"/>
      <c r="F17" s="77"/>
      <c r="G17" s="69">
        <v>980</v>
      </c>
      <c r="H17" s="69">
        <f t="shared" si="2"/>
        <v>980</v>
      </c>
      <c r="I17" s="78"/>
      <c r="J17" s="44">
        <f t="shared" si="1"/>
        <v>0</v>
      </c>
    </row>
    <row r="18" spans="1:10" ht="30.75" customHeight="1" thickTop="1" thickBot="1" x14ac:dyDescent="0.3">
      <c r="A18" s="80">
        <v>14</v>
      </c>
      <c r="B18" s="72" t="s">
        <v>37</v>
      </c>
      <c r="C18" s="70" t="s">
        <v>38</v>
      </c>
      <c r="D18" s="68">
        <v>1</v>
      </c>
      <c r="E18" s="23" t="s">
        <v>39</v>
      </c>
      <c r="F18" s="77"/>
      <c r="G18" s="69">
        <v>2400</v>
      </c>
      <c r="H18" s="83">
        <f t="shared" si="2"/>
        <v>2400</v>
      </c>
      <c r="I18" s="84"/>
      <c r="J18" s="85">
        <f t="shared" ref="J18" si="3">SUM(I18*D18)</f>
        <v>0</v>
      </c>
    </row>
    <row r="19" spans="1:10" ht="15.75" thickTop="1" x14ac:dyDescent="0.25">
      <c r="A19" s="79" t="s">
        <v>32</v>
      </c>
      <c r="B19" s="64"/>
      <c r="C19" s="65"/>
      <c r="D19" s="25"/>
      <c r="E19" s="26"/>
      <c r="F19" s="27"/>
      <c r="G19" s="28"/>
      <c r="H19" s="81">
        <f>SUM(H4:H18)</f>
        <v>52800</v>
      </c>
      <c r="I19" s="81"/>
      <c r="J19" s="82">
        <f>SUM(J4:J18)</f>
        <v>0</v>
      </c>
    </row>
    <row r="20" spans="1:10" ht="15.75" thickBot="1" x14ac:dyDescent="0.3">
      <c r="A20" s="61" t="s">
        <v>33</v>
      </c>
      <c r="B20" s="62"/>
      <c r="C20" s="63"/>
      <c r="D20" s="47"/>
      <c r="E20" s="48"/>
      <c r="F20" s="49"/>
      <c r="G20" s="49"/>
      <c r="H20" s="50">
        <f>SUM(H19*1.21)</f>
        <v>63888</v>
      </c>
      <c r="I20" s="49"/>
      <c r="J20" s="51">
        <f>SUM(J19*1.21)</f>
        <v>0</v>
      </c>
    </row>
    <row r="21" spans="1:10" ht="6" customHeight="1" x14ac:dyDescent="0.25"/>
    <row r="22" spans="1:10" x14ac:dyDescent="0.25">
      <c r="A22" s="3"/>
      <c r="B22" s="1" t="s">
        <v>2</v>
      </c>
    </row>
    <row r="23" spans="1:10" x14ac:dyDescent="0.25">
      <c r="A23"/>
      <c r="B23"/>
      <c r="C23"/>
      <c r="D23" s="1"/>
      <c r="H23"/>
      <c r="J23"/>
    </row>
    <row r="24" spans="1:10" ht="51" customHeight="1" x14ac:dyDescent="0.25">
      <c r="E24" s="12"/>
      <c r="F24" s="8"/>
      <c r="G24" s="8"/>
      <c r="I24" s="8"/>
    </row>
    <row r="25" spans="1:10" x14ac:dyDescent="0.25">
      <c r="C25"/>
      <c r="D25" s="1"/>
      <c r="E25" s="1"/>
      <c r="F25" s="1"/>
      <c r="G25" s="1"/>
      <c r="H25" s="1"/>
      <c r="I25" s="6"/>
    </row>
    <row r="26" spans="1:10" x14ac:dyDescent="0.25">
      <c r="C26"/>
      <c r="D26" s="1"/>
      <c r="E26" s="1"/>
      <c r="F26" s="1"/>
      <c r="G26" s="1"/>
      <c r="H26" s="1"/>
      <c r="I26" s="6"/>
    </row>
    <row r="27" spans="1:10" ht="15.75" thickBot="1" x14ac:dyDescent="0.3">
      <c r="C27" s="15"/>
      <c r="D27" s="53"/>
      <c r="E27" s="53"/>
      <c r="F27" s="53"/>
      <c r="G27" s="53"/>
      <c r="H27" s="53"/>
    </row>
    <row r="28" spans="1:10" x14ac:dyDescent="0.25">
      <c r="C28"/>
      <c r="D28" s="54"/>
      <c r="E28" s="54"/>
      <c r="G28" s="54" t="s">
        <v>36</v>
      </c>
      <c r="H28" s="54"/>
    </row>
    <row r="29" spans="1:10" x14ac:dyDescent="0.25">
      <c r="H29" s="6"/>
    </row>
  </sheetData>
  <sortState ref="B4:F27">
    <sortCondition ref="E4:E27"/>
  </sortState>
  <mergeCells count="7">
    <mergeCell ref="I2:J2"/>
    <mergeCell ref="E16:E17"/>
    <mergeCell ref="E9:E12"/>
    <mergeCell ref="E4:E8"/>
    <mergeCell ref="A20:C20"/>
    <mergeCell ref="A19:C19"/>
    <mergeCell ref="G2:H2"/>
  </mergeCells>
  <pageMargins left="0.11811023622047245" right="0.11811023622047245" top="0.19685039370078741" bottom="0.19685039370078741" header="0.31496062992125984" footer="0.31496062992125984"/>
  <pageSetup paperSize="9" scale="8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Server</vt:lpstr>
      <vt:lpstr>Server!Oblast_tisku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Weinhold</dc:creator>
  <cp:lastModifiedBy>smolova</cp:lastModifiedBy>
  <cp:lastPrinted>2019-06-28T13:01:35Z</cp:lastPrinted>
  <dcterms:created xsi:type="dcterms:W3CDTF">2018-05-21T11:46:33Z</dcterms:created>
  <dcterms:modified xsi:type="dcterms:W3CDTF">2019-06-28T13:02:00Z</dcterms:modified>
</cp:coreProperties>
</file>