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3"/>
  <workbookPr defaultThemeVersion="166925"/>
  <bookViews>
    <workbookView xWindow="0" yWindow="0" windowWidth="28800" windowHeight="1162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<sst xmlns="http://schemas.openxmlformats.org/spreadsheetml/2006/main" count="37" uniqueCount="34">
  <si>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Položka</t>
  </si>
  <si>
    <t>Popis položky</t>
  </si>
  <si>
    <t>takto podbarvená pole uchazeč povinně vyplní</t>
  </si>
  <si>
    <t>Zadavatel stanovuje tyto absolutní (minimální) technické požadavky:</t>
  </si>
  <si>
    <t>číslo objednávky     ÚJF</t>
  </si>
  <si>
    <t>Razítko a podpis oprávněné osoby dodavatele</t>
  </si>
  <si>
    <t>Požadované technické a funkční vlastnosti, hodnota</t>
  </si>
  <si>
    <t>Uchazeč VYHOVUJE / NEVYHOVUJE</t>
  </si>
  <si>
    <t>Požadovaný počet ks</t>
  </si>
  <si>
    <t>Elektrovodivý lak</t>
  </si>
  <si>
    <t>Elektrovodivý sprej</t>
  </si>
  <si>
    <t>Smršťovatelná fólie</t>
  </si>
  <si>
    <t>Lithiový článek</t>
  </si>
  <si>
    <t>Používá se na opravy přerušených vodivých drah a na vytvoření nových. Naleptává některé plasty (polystyren). Obsahuje stříbro. Vodivá vrstva je odolnější proti otěru. El. odpor je cca desítky ohmů/cm. Ředí se ředidlem S-REEX-2. Obsah 4 ml.</t>
  </si>
  <si>
    <t>Elektrický vodivý povrch  je jemný čistý koloidní grafit rozptýlený ve speciálně stanoveném rozpouštědle s organickým pojivem, který dává elektricky nevodivým materiálům elektricky vodivý povrch. Obsah 200 ml, sprej.</t>
  </si>
  <si>
    <t>Teplem smršťovací folie bal. na pásku, šířka pásku 120mm, průměr 76mm, smrštění na průměr 65mm, maximální provozní teplota, barva černá, VO dodává jen balení 100m</t>
  </si>
  <si>
    <t>Primární lithiové články série LS/LST. Mezi největší výhody těchto článků patří vysoká kapacita, vyšší napětí konstantní během vybíjení, široký rozsah operačních teplot a velmi nízké samovybíjení. Hlavní aplikace: měřiče tepla a průtokoměry, zabezpečovací systémy, automobilová elektronika, řídící systémy atd, typ článku primární (nenabíjecí) lithiový článek, bez vývodů, kapacita (Ah)17, napětí (V) 3,6, velikost D / R20, průměr (mm) 33, délka (mm) 60, hmotnost (kg) 0,09</t>
  </si>
  <si>
    <t>MJ</t>
  </si>
  <si>
    <t>ks</t>
  </si>
  <si>
    <t>m</t>
  </si>
  <si>
    <t>Ochrana</t>
  </si>
  <si>
    <t>Přepěťová ochrana PO I 3 280V/12,5 kA  B+C+D DIN</t>
  </si>
  <si>
    <r>
      <t>19100172 /</t>
    </r>
    <r>
      <rPr>
        <b/>
        <sz val="12"/>
        <color theme="4"/>
        <rFont val="Calibri"/>
        <family val="2"/>
        <scheme val="minor"/>
      </rPr>
      <t xml:space="preserve"> faktura č. 1</t>
    </r>
  </si>
  <si>
    <r>
      <t xml:space="preserve">19200003  / </t>
    </r>
    <r>
      <rPr>
        <b/>
        <sz val="12"/>
        <color theme="4"/>
        <rFont val="Calibri"/>
        <family val="2"/>
        <scheme val="minor"/>
      </rPr>
      <t>faktura č. 2</t>
    </r>
  </si>
  <si>
    <r>
      <t xml:space="preserve">19200008  / </t>
    </r>
    <r>
      <rPr>
        <b/>
        <sz val="12"/>
        <color theme="4"/>
        <rFont val="Calibri"/>
        <family val="2"/>
        <scheme val="minor"/>
      </rPr>
      <t>faktura č. 2</t>
    </r>
  </si>
  <si>
    <r>
      <rPr>
        <b/>
        <sz val="12"/>
        <color theme="1"/>
        <rFont val="Calibri"/>
        <family val="2"/>
        <scheme val="minor"/>
      </rPr>
      <t>Cena celkem</t>
    </r>
    <r>
      <rPr>
        <sz val="12"/>
        <color theme="1"/>
        <rFont val="Calibri"/>
        <family val="2"/>
        <scheme val="minor"/>
      </rPr>
      <t xml:space="preserve">      (v Kč bez DPH)</t>
    </r>
  </si>
  <si>
    <r>
      <t xml:space="preserve">Předpokládaná </t>
    </r>
    <r>
      <rPr>
        <b/>
        <sz val="12"/>
        <color theme="1"/>
        <rFont val="Calibri"/>
        <family val="2"/>
        <scheme val="minor"/>
      </rPr>
      <t>cena celkem</t>
    </r>
    <r>
      <rPr>
        <sz val="12"/>
        <color theme="1"/>
        <rFont val="Calibri"/>
        <family val="2"/>
        <scheme val="minor"/>
      </rPr>
      <t xml:space="preserve">         (v Kč bez DPH)</t>
    </r>
  </si>
  <si>
    <r>
      <t xml:space="preserve">Předpokládaná </t>
    </r>
    <r>
      <rPr>
        <b/>
        <sz val="12"/>
        <color theme="1"/>
        <rFont val="Calibri"/>
        <family val="2"/>
        <scheme val="minor"/>
      </rPr>
      <t>cena celkem</t>
    </r>
    <r>
      <rPr>
        <sz val="12"/>
        <color theme="1"/>
        <rFont val="Calibri"/>
        <family val="2"/>
        <scheme val="minor"/>
      </rPr>
      <t xml:space="preserve">     (v Kč s DPH)</t>
    </r>
  </si>
  <si>
    <r>
      <rPr>
        <b/>
        <sz val="12"/>
        <color theme="1"/>
        <rFont val="Calibri"/>
        <family val="2"/>
        <scheme val="minor"/>
      </rPr>
      <t>Cena celkem</t>
    </r>
    <r>
      <rPr>
        <sz val="12"/>
        <color theme="1"/>
        <rFont val="Calibri"/>
        <family val="2"/>
        <scheme val="minor"/>
      </rPr>
      <t xml:space="preserve">      (v Kč s DPH)</t>
    </r>
  </si>
  <si>
    <t>Celková cena (v Kč)</t>
  </si>
  <si>
    <t>Faktura č. 1</t>
  </si>
  <si>
    <t>Faktura č. 2</t>
  </si>
  <si>
    <r>
      <rPr>
        <b/>
        <sz val="12"/>
        <color theme="1"/>
        <rFont val="Calibri"/>
        <family val="2"/>
        <scheme val="minor"/>
      </rPr>
      <t>Cena za ks</t>
    </r>
    <r>
      <rPr>
        <sz val="12"/>
        <color theme="1"/>
        <rFont val="Calibri"/>
        <family val="2"/>
        <scheme val="minor"/>
      </rPr>
      <t xml:space="preserve">         (v Kč bez DPH)</t>
    </r>
  </si>
  <si>
    <t xml:space="preserve">Příloha č. 1 Technická specifikace k VZ "Dodávka elektromateriálu pro OJS a CRREAT - II"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</si>
</sst>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4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0" borderId="0" xfId="21" applyFont="1"/>
    <xf numFmtId="0" fontId="8" fillId="0" borderId="2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20" applyFont="1" applyAlignment="1">
      <alignment horizontal="right"/>
      <protection/>
    </xf>
    <xf numFmtId="0" fontId="0" fillId="0" borderId="0" xfId="20" applyFont="1" applyAlignment="1">
      <alignment horizontal="center"/>
      <protection/>
    </xf>
    <xf numFmtId="0" fontId="9" fillId="3" borderId="1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164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190500</xdr:rowOff>
    </xdr:from>
    <xdr:to>
      <xdr:col>12</xdr:col>
      <xdr:colOff>457200</xdr:colOff>
      <xdr:row>18</xdr:row>
      <xdr:rowOff>85725</xdr:rowOff>
    </xdr:to>
    <xdr:sp macro="" textlink="">
      <xdr:nvSpPr>
        <xdr:cNvPr id="2" name="TextovéPole 1"/>
        <xdr:cNvSpPr txBox="1"/>
      </xdr:nvSpPr>
      <xdr:spPr>
        <a:xfrm>
          <a:off x="190500" y="8410575"/>
          <a:ext cx="12372975" cy="657225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po podpisu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7"/>
  <sheetViews>
    <sheetView showGridLines="0" tabSelected="1" zoomScale="90" zoomScaleNormal="90" workbookViewId="0" topLeftCell="A1">
      <selection activeCell="C5" sqref="C5"/>
    </sheetView>
  </sheetViews>
  <sheetFormatPr defaultColWidth="9.140625" defaultRowHeight="15"/>
  <cols>
    <col min="1" max="1" width="2.28125" style="27" customWidth="1"/>
    <col min="2" max="2" width="8.00390625" style="28" customWidth="1"/>
    <col min="3" max="3" width="18.7109375" style="2" customWidth="1"/>
    <col min="4" max="4" width="48.00390625" style="27" customWidth="1"/>
    <col min="5" max="5" width="15.7109375" style="27" customWidth="1"/>
    <col min="6" max="6" width="6.8515625" style="27" customWidth="1"/>
    <col min="7" max="7" width="11.7109375" style="27" customWidth="1"/>
    <col min="8" max="8" width="13.8515625" style="28" customWidth="1"/>
    <col min="9" max="9" width="13.57421875" style="28" customWidth="1"/>
    <col min="10" max="10" width="13.28125" style="28" bestFit="1" customWidth="1"/>
    <col min="11" max="11" width="15.421875" style="28" customWidth="1"/>
    <col min="12" max="12" width="14.140625" style="28" customWidth="1"/>
    <col min="13" max="13" width="13.7109375" style="27" bestFit="1" customWidth="1"/>
    <col min="14" max="16384" width="9.140625" style="27" customWidth="1"/>
  </cols>
  <sheetData>
    <row r="1" spans="2:13" ht="21">
      <c r="B1" s="3" t="s">
        <v>33</v>
      </c>
      <c r="H1" s="55"/>
      <c r="I1" s="55"/>
      <c r="J1" s="55"/>
      <c r="K1" s="55"/>
      <c r="L1" s="55"/>
      <c r="M1" s="56"/>
    </row>
    <row r="2" spans="8:13" ht="15">
      <c r="H2" s="56"/>
      <c r="I2" s="56"/>
      <c r="J2" s="56"/>
      <c r="K2" s="56"/>
      <c r="L2" s="56"/>
      <c r="M2" s="56"/>
    </row>
    <row r="3" ht="15.75" thickBot="1">
      <c r="B3" s="1" t="s">
        <v>3</v>
      </c>
    </row>
    <row r="4" spans="2:13" ht="63">
      <c r="B4" s="19" t="s">
        <v>0</v>
      </c>
      <c r="C4" s="20" t="s">
        <v>1</v>
      </c>
      <c r="D4" s="20" t="s">
        <v>6</v>
      </c>
      <c r="E4" s="21" t="s">
        <v>4</v>
      </c>
      <c r="F4" s="21" t="s">
        <v>17</v>
      </c>
      <c r="G4" s="21" t="s">
        <v>8</v>
      </c>
      <c r="H4" s="21" t="s">
        <v>32</v>
      </c>
      <c r="I4" s="21" t="s">
        <v>25</v>
      </c>
      <c r="J4" s="21" t="s">
        <v>28</v>
      </c>
      <c r="K4" s="21" t="s">
        <v>26</v>
      </c>
      <c r="L4" s="21" t="s">
        <v>27</v>
      </c>
      <c r="M4" s="39" t="s">
        <v>7</v>
      </c>
    </row>
    <row r="5" spans="2:13" ht="94.5">
      <c r="B5" s="6">
        <v>1</v>
      </c>
      <c r="C5" s="5" t="s">
        <v>9</v>
      </c>
      <c r="D5" s="7" t="s">
        <v>13</v>
      </c>
      <c r="E5" s="57" t="s">
        <v>22</v>
      </c>
      <c r="F5" s="11" t="s">
        <v>18</v>
      </c>
      <c r="G5" s="5">
        <v>10</v>
      </c>
      <c r="H5" s="43"/>
      <c r="I5" s="44">
        <f aca="true" t="shared" si="0" ref="I5:I10">SUM(H5*G5)</f>
        <v>0</v>
      </c>
      <c r="J5" s="44">
        <f>SUM(I5*1.21)</f>
        <v>0</v>
      </c>
      <c r="K5" s="45">
        <v>2200</v>
      </c>
      <c r="L5" s="45">
        <f>SUM(K5*1.21)</f>
        <v>2662</v>
      </c>
      <c r="M5" s="40" t="str">
        <f aca="true" t="shared" si="1" ref="M5:M12">IF(I5&lt;=K5,"VYHOVUJE","NEVYHOVUJE")</f>
        <v>VYHOVUJE</v>
      </c>
    </row>
    <row r="6" spans="2:14" ht="78.75">
      <c r="B6" s="6">
        <v>2</v>
      </c>
      <c r="C6" s="5" t="s">
        <v>10</v>
      </c>
      <c r="D6" s="7" t="s">
        <v>14</v>
      </c>
      <c r="E6" s="57"/>
      <c r="F6" s="11" t="s">
        <v>18</v>
      </c>
      <c r="G6" s="5">
        <v>30</v>
      </c>
      <c r="H6" s="43"/>
      <c r="I6" s="44">
        <f t="shared" si="0"/>
        <v>0</v>
      </c>
      <c r="J6" s="44">
        <f aca="true" t="shared" si="2" ref="J6:J7">SUM(I6*1.21)</f>
        <v>0</v>
      </c>
      <c r="K6" s="45">
        <v>6500</v>
      </c>
      <c r="L6" s="45">
        <f aca="true" t="shared" si="3" ref="L6:L10">SUM(K6*1.21)</f>
        <v>7865</v>
      </c>
      <c r="M6" s="40" t="str">
        <f t="shared" si="1"/>
        <v>VYHOVUJE</v>
      </c>
      <c r="N6" s="29"/>
    </row>
    <row r="7" spans="2:14" ht="63">
      <c r="B7" s="6">
        <v>3</v>
      </c>
      <c r="C7" s="5" t="s">
        <v>11</v>
      </c>
      <c r="D7" s="7" t="s">
        <v>15</v>
      </c>
      <c r="E7" s="57"/>
      <c r="F7" s="11" t="s">
        <v>19</v>
      </c>
      <c r="G7" s="5">
        <v>20</v>
      </c>
      <c r="H7" s="43"/>
      <c r="I7" s="44">
        <f t="shared" si="0"/>
        <v>0</v>
      </c>
      <c r="J7" s="44">
        <f t="shared" si="2"/>
        <v>0</v>
      </c>
      <c r="K7" s="45">
        <v>200</v>
      </c>
      <c r="L7" s="45">
        <f t="shared" si="3"/>
        <v>242</v>
      </c>
      <c r="M7" s="41" t="str">
        <f t="shared" si="1"/>
        <v>VYHOVUJE</v>
      </c>
      <c r="N7" s="29"/>
    </row>
    <row r="8" spans="2:14" ht="15.75">
      <c r="B8" s="52" t="s">
        <v>30</v>
      </c>
      <c r="C8" s="22"/>
      <c r="D8" s="23"/>
      <c r="E8" s="24"/>
      <c r="F8" s="24"/>
      <c r="G8" s="25"/>
      <c r="H8" s="46"/>
      <c r="I8" s="47">
        <f>SUM(I5:I7)</f>
        <v>0</v>
      </c>
      <c r="J8" s="47">
        <f>SUM(J5:J7)</f>
        <v>0</v>
      </c>
      <c r="K8" s="47">
        <f>SUM(K5:K7)</f>
        <v>8900</v>
      </c>
      <c r="L8" s="47">
        <f>SUM(L5:L7)</f>
        <v>10769</v>
      </c>
      <c r="M8" s="26"/>
      <c r="N8" s="29"/>
    </row>
    <row r="9" spans="2:14" ht="173.25">
      <c r="B9" s="6">
        <v>4</v>
      </c>
      <c r="C9" s="12" t="s">
        <v>12</v>
      </c>
      <c r="D9" s="13" t="s">
        <v>16</v>
      </c>
      <c r="E9" s="11" t="s">
        <v>23</v>
      </c>
      <c r="F9" s="11" t="s">
        <v>18</v>
      </c>
      <c r="G9" s="12">
        <v>20</v>
      </c>
      <c r="H9" s="43"/>
      <c r="I9" s="44">
        <f t="shared" si="0"/>
        <v>0</v>
      </c>
      <c r="J9" s="44">
        <f>SUM(I9*1.21)</f>
        <v>0</v>
      </c>
      <c r="K9" s="48">
        <v>8300</v>
      </c>
      <c r="L9" s="48">
        <f t="shared" si="3"/>
        <v>10043</v>
      </c>
      <c r="M9" s="58" t="str">
        <f t="shared" si="1"/>
        <v>VYHOVUJE</v>
      </c>
      <c r="N9" s="29"/>
    </row>
    <row r="10" spans="2:14" ht="37.5" customHeight="1">
      <c r="B10" s="30">
        <v>5</v>
      </c>
      <c r="C10" s="15" t="s">
        <v>20</v>
      </c>
      <c r="D10" s="14" t="s">
        <v>21</v>
      </c>
      <c r="E10" s="11" t="s">
        <v>24</v>
      </c>
      <c r="F10" s="11" t="s">
        <v>18</v>
      </c>
      <c r="G10" s="11">
        <v>1</v>
      </c>
      <c r="H10" s="43"/>
      <c r="I10" s="44">
        <f t="shared" si="0"/>
        <v>0</v>
      </c>
      <c r="J10" s="44">
        <f>SUM(I10*1.21)</f>
        <v>0</v>
      </c>
      <c r="K10" s="49">
        <v>2100</v>
      </c>
      <c r="L10" s="49">
        <f t="shared" si="3"/>
        <v>2541</v>
      </c>
      <c r="M10" s="42" t="str">
        <f t="shared" si="1"/>
        <v>VYHOVUJE</v>
      </c>
      <c r="N10" s="29"/>
    </row>
    <row r="11" spans="2:14" ht="15.75">
      <c r="B11" s="52" t="s">
        <v>31</v>
      </c>
      <c r="C11" s="22"/>
      <c r="D11" s="23"/>
      <c r="E11" s="24"/>
      <c r="F11" s="24"/>
      <c r="G11" s="25"/>
      <c r="H11" s="46"/>
      <c r="I11" s="47">
        <f>SUM(I9:I10)</f>
        <v>0</v>
      </c>
      <c r="J11" s="47">
        <f aca="true" t="shared" si="4" ref="J11:L11">SUM(J9:J10)</f>
        <v>0</v>
      </c>
      <c r="K11" s="47">
        <f t="shared" si="4"/>
        <v>10400</v>
      </c>
      <c r="L11" s="47">
        <f t="shared" si="4"/>
        <v>12584</v>
      </c>
      <c r="M11" s="26"/>
      <c r="N11" s="29"/>
    </row>
    <row r="12" spans="2:13" s="4" customFormat="1" ht="23.25" customHeight="1" thickBot="1">
      <c r="B12" s="17"/>
      <c r="C12" s="54" t="s">
        <v>29</v>
      </c>
      <c r="D12" s="53"/>
      <c r="E12" s="18"/>
      <c r="F12" s="18"/>
      <c r="G12" s="16"/>
      <c r="H12" s="50"/>
      <c r="I12" s="50">
        <f>SUM(I8+I11)</f>
        <v>0</v>
      </c>
      <c r="J12" s="50">
        <f>SUM(J8+J11)</f>
        <v>0</v>
      </c>
      <c r="K12" s="50">
        <f>SUM(K8+K11)</f>
        <v>19300</v>
      </c>
      <c r="L12" s="50">
        <f>SUM(L8+L11)</f>
        <v>23353</v>
      </c>
      <c r="M12" s="51" t="str">
        <f t="shared" si="1"/>
        <v>VYHOVUJE</v>
      </c>
    </row>
    <row r="13" spans="2:13" ht="15.75">
      <c r="B13" s="8"/>
      <c r="C13" s="9"/>
      <c r="D13" s="10"/>
      <c r="E13" s="10"/>
      <c r="F13" s="10"/>
      <c r="G13" s="10"/>
      <c r="H13" s="8"/>
      <c r="I13" s="8"/>
      <c r="J13" s="8"/>
      <c r="K13" s="8"/>
      <c r="L13" s="8"/>
      <c r="M13" s="10"/>
    </row>
    <row r="14" spans="2:3" ht="15">
      <c r="B14" s="31"/>
      <c r="C14" s="2" t="s">
        <v>2</v>
      </c>
    </row>
    <row r="15" spans="7:13" ht="15">
      <c r="G15" s="32"/>
      <c r="H15" s="33"/>
      <c r="I15" s="33"/>
      <c r="J15" s="33"/>
      <c r="K15" s="33"/>
      <c r="L15" s="33"/>
      <c r="M15" s="32"/>
    </row>
    <row r="16" spans="7:13" ht="15">
      <c r="G16" s="32"/>
      <c r="H16" s="33"/>
      <c r="I16" s="33"/>
      <c r="J16" s="33"/>
      <c r="K16" s="33"/>
      <c r="L16" s="33"/>
      <c r="M16" s="34"/>
    </row>
    <row r="17" spans="7:13" ht="15">
      <c r="G17" s="32"/>
      <c r="H17" s="33"/>
      <c r="I17" s="33"/>
      <c r="J17" s="33"/>
      <c r="K17" s="33"/>
      <c r="L17" s="33"/>
      <c r="M17" s="32"/>
    </row>
    <row r="18" spans="4:13" ht="15"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4:13" ht="15"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4:13" ht="15"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4:13" ht="15"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4:13" ht="15"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4:13" ht="15"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4:13" ht="15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4:12" ht="15.75" thickBot="1">
      <c r="D25" s="35"/>
      <c r="E25" s="35"/>
      <c r="F25" s="35"/>
      <c r="G25" s="35"/>
      <c r="H25" s="36"/>
      <c r="I25" s="36"/>
      <c r="J25" s="36"/>
      <c r="K25" s="36"/>
      <c r="L25" s="35"/>
    </row>
    <row r="26" spans="4:10" ht="15">
      <c r="D26" s="37"/>
      <c r="E26" s="37"/>
      <c r="F26" s="37"/>
      <c r="G26" s="37"/>
      <c r="H26" s="27"/>
      <c r="I26" s="38" t="s">
        <v>5</v>
      </c>
      <c r="J26" s="38"/>
    </row>
    <row r="27" spans="4:12" ht="15">
      <c r="D27" s="28"/>
      <c r="E27" s="28"/>
      <c r="F27" s="28"/>
      <c r="G27" s="28"/>
      <c r="H27" s="4"/>
      <c r="I27" s="27"/>
      <c r="J27" s="27"/>
      <c r="K27" s="27"/>
      <c r="L27" s="27"/>
    </row>
  </sheetData>
  <mergeCells count="2">
    <mergeCell ref="H1:M2"/>
    <mergeCell ref="E5:E7"/>
  </mergeCells>
  <printOptions/>
  <pageMargins left="0.11811023622047245" right="0.11811023622047245" top="0.1968503937007874" bottom="0.1968503937007874" header="0.31496062992125984" footer="0.31496062992125984"/>
  <pageSetup fitToWidth="0" fitToHeight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2019-04-25T08:56:29Z</cp:lastPrinted>
  <dcterms:created xsi:type="dcterms:W3CDTF">2018-05-21T11:46:33Z</dcterms:created>
  <dcterms:modified xsi:type="dcterms:W3CDTF">2019-05-06T11:05:00Z</dcterms:modified>
  <cp:category/>
  <cp:version/>
  <cp:contentType/>
  <cp:contentStatus/>
</cp:coreProperties>
</file>