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40" windowHeight="7695" activeTab="0"/>
  </bookViews>
  <sheets>
    <sheet name="Techn. specifikace" sheetId="3" r:id="rId1"/>
  </sheets>
  <definedNames/>
  <calcPr calcId="152511"/>
</workbook>
</file>

<file path=xl/sharedStrings.xml><?xml version="1.0" encoding="utf-8"?>
<sst xmlns="http://schemas.openxmlformats.org/spreadsheetml/2006/main" count="24" uniqueCount="23">
  <si>
    <t>Dopravné, balné, pojistné</t>
  </si>
  <si>
    <t>počet kusů</t>
  </si>
  <si>
    <t>Celková cena bez DPH</t>
  </si>
  <si>
    <t>Jednotková cena bez DPH v Kč</t>
  </si>
  <si>
    <t>Celková cena za položku (bez DPH) v Kč</t>
  </si>
  <si>
    <t>VYHOVUJE  / NEVYHOVUJE</t>
  </si>
  <si>
    <t>Položka</t>
  </si>
  <si>
    <t>Předpokládaná cena - jednotková (bez DPH) v Kč</t>
  </si>
  <si>
    <t>Předpokládaná cena - celkem (bez DPH) v Kč</t>
  </si>
  <si>
    <t>Typ zařízení/součástky</t>
  </si>
  <si>
    <t>Model</t>
  </si>
  <si>
    <t>Vlastnosti</t>
  </si>
  <si>
    <t>Snímače akustické emise</t>
  </si>
  <si>
    <t>Předzesilovače akustické emise</t>
  </si>
  <si>
    <t>Předpokládaná cena v EUR/ks bez DPH</t>
  </si>
  <si>
    <t>Jednotková cena EUR/ks bez DPH</t>
  </si>
  <si>
    <t>průměr 18-22 mm, keramická plocha, frekv. rozsah 100-1500 kHz, BNC konektor/redukce</t>
  </si>
  <si>
    <t>frekv. rozsah 550-730 kHz, resonance 600 kHz, keramická plocha, BNC konektor/redukce</t>
  </si>
  <si>
    <t>volitelný zisk 34 a 40 dB, frekvenční rozsah 20-2400 kHz</t>
  </si>
  <si>
    <t>Kabel SMA (microdot) - BNC, délka ≥1m</t>
  </si>
  <si>
    <t>EURO / Česká koruna (datum: 29. 03. 2019)</t>
  </si>
  <si>
    <t>podpis</t>
  </si>
  <si>
    <t>Dodávka spotřebního materiálu pro měření akustické emise pro potřeby projektu ESS 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</si>
</sst>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  <numFmt numFmtId="169" formatCode="[$€-2]\ #,##0.00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62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164" fontId="10" fillId="0" borderId="0" xfId="22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64" fontId="13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Alignment="1">
      <alignment vertical="top"/>
    </xf>
    <xf numFmtId="166" fontId="10" fillId="0" borderId="0" xfId="22" applyNumberFormat="1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0" borderId="1" xfId="22" applyNumberFormat="1" applyFont="1" applyFill="1" applyBorder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22" applyFont="1" applyFill="1" applyAlignment="1" applyProtection="1">
      <alignment horizontal="center" vertical="top"/>
      <protection hidden="1"/>
    </xf>
    <xf numFmtId="168" fontId="10" fillId="0" borderId="0" xfId="22" applyNumberFormat="1" applyFont="1" applyFill="1" applyAlignment="1" applyProtection="1">
      <alignment vertical="top"/>
      <protection locked="0"/>
    </xf>
    <xf numFmtId="168" fontId="10" fillId="0" borderId="1" xfId="22" applyNumberFormat="1" applyFont="1" applyFill="1" applyBorder="1" applyAlignment="1" applyProtection="1">
      <alignment vertical="top"/>
      <protection locked="0"/>
    </xf>
    <xf numFmtId="168" fontId="10" fillId="0" borderId="1" xfId="0" applyNumberFormat="1" applyFont="1" applyBorder="1" applyAlignment="1" applyProtection="1">
      <alignment horizontal="right" vertical="center"/>
      <protection locked="0"/>
    </xf>
    <xf numFmtId="164" fontId="12" fillId="2" borderId="2" xfId="22" applyFont="1" applyFill="1" applyBorder="1" applyAlignment="1">
      <alignment horizontal="center" vertical="center" wrapText="1"/>
    </xf>
    <xf numFmtId="164" fontId="12" fillId="2" borderId="3" xfId="22" applyFont="1" applyFill="1" applyBorder="1" applyAlignment="1">
      <alignment horizontal="center" vertical="center" wrapText="1"/>
    </xf>
    <xf numFmtId="164" fontId="12" fillId="2" borderId="4" xfId="22" applyFont="1" applyFill="1" applyBorder="1" applyAlignment="1">
      <alignment horizontal="center" vertical="center" wrapText="1"/>
    </xf>
    <xf numFmtId="164" fontId="4" fillId="0" borderId="5" xfId="26" applyBorder="1" applyAlignment="1">
      <alignment wrapText="1"/>
    </xf>
    <xf numFmtId="169" fontId="10" fillId="0" borderId="0" xfId="22" applyNumberFormat="1" applyFont="1" applyFill="1" applyAlignment="1">
      <alignment horizontal="center" vertical="top"/>
    </xf>
    <xf numFmtId="164" fontId="14" fillId="0" borderId="0" xfId="22" applyFont="1" applyFill="1" applyBorder="1" applyAlignment="1">
      <alignment vertical="top"/>
    </xf>
    <xf numFmtId="164" fontId="13" fillId="0" borderId="0" xfId="22" applyFont="1" applyFill="1" applyBorder="1" applyAlignment="1">
      <alignment horizontal="left" vertical="top"/>
    </xf>
    <xf numFmtId="168" fontId="14" fillId="0" borderId="0" xfId="20" applyNumberFormat="1" applyFont="1" applyFill="1" applyBorder="1" applyAlignment="1">
      <alignment vertical="top"/>
    </xf>
    <xf numFmtId="166" fontId="10" fillId="0" borderId="0" xfId="20" applyNumberFormat="1" applyFont="1" applyFill="1" applyBorder="1" applyAlignment="1">
      <alignment vertical="top"/>
    </xf>
    <xf numFmtId="0" fontId="13" fillId="3" borderId="6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center" vertical="top"/>
    </xf>
    <xf numFmtId="164" fontId="10" fillId="4" borderId="7" xfId="22" applyFont="1" applyFill="1" applyBorder="1" applyAlignment="1">
      <alignment horizontal="center" vertical="center"/>
    </xf>
    <xf numFmtId="169" fontId="10" fillId="0" borderId="1" xfId="22" applyNumberFormat="1" applyFont="1" applyFill="1" applyBorder="1" applyAlignment="1">
      <alignment horizontal="center" vertical="top"/>
    </xf>
    <xf numFmtId="169" fontId="10" fillId="0" borderId="8" xfId="22" applyNumberFormat="1" applyFont="1" applyFill="1" applyBorder="1" applyAlignment="1">
      <alignment horizontal="center" vertical="top"/>
    </xf>
    <xf numFmtId="166" fontId="10" fillId="0" borderId="8" xfId="22" applyNumberFormat="1" applyFont="1" applyFill="1" applyBorder="1" applyAlignment="1">
      <alignment vertical="top"/>
    </xf>
    <xf numFmtId="168" fontId="10" fillId="0" borderId="8" xfId="22" applyNumberFormat="1" applyFont="1" applyFill="1" applyBorder="1" applyAlignment="1" applyProtection="1">
      <alignment vertical="top"/>
      <protection locked="0"/>
    </xf>
    <xf numFmtId="166" fontId="12" fillId="5" borderId="9" xfId="20" applyNumberFormat="1" applyFont="1" applyFill="1" applyBorder="1" applyAlignment="1">
      <alignment vertical="top"/>
    </xf>
    <xf numFmtId="168" fontId="12" fillId="5" borderId="9" xfId="20" applyNumberFormat="1" applyFont="1" applyFill="1" applyBorder="1" applyAlignment="1">
      <alignment vertical="top"/>
    </xf>
    <xf numFmtId="0" fontId="12" fillId="3" borderId="10" xfId="0" applyFont="1" applyFill="1" applyBorder="1" applyAlignment="1">
      <alignment vertical="top"/>
    </xf>
    <xf numFmtId="164" fontId="10" fillId="6" borderId="5" xfId="22" applyFont="1" applyFill="1" applyBorder="1" applyAlignment="1">
      <alignment horizontal="center" vertical="top"/>
    </xf>
    <xf numFmtId="164" fontId="4" fillId="0" borderId="5" xfId="26" applyBorder="1" applyAlignment="1">
      <alignment horizontal="left" wrapText="1"/>
    </xf>
    <xf numFmtId="0" fontId="12" fillId="3" borderId="10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2" fillId="3" borderId="11" xfId="0" applyFont="1" applyFill="1" applyBorder="1" applyAlignment="1">
      <alignment horizontal="center" vertical="top"/>
    </xf>
    <xf numFmtId="164" fontId="12" fillId="0" borderId="0" xfId="22" applyFont="1" applyFill="1" applyBorder="1" applyAlignment="1">
      <alignment horizontal="center" vertical="top"/>
    </xf>
    <xf numFmtId="164" fontId="15" fillId="0" borderId="0" xfId="22" applyFont="1" applyFill="1" applyAlignment="1">
      <alignment horizontal="center" vertical="top"/>
    </xf>
    <xf numFmtId="164" fontId="12" fillId="0" borderId="5" xfId="22" applyFont="1" applyFill="1" applyBorder="1" applyAlignment="1">
      <alignment horizontal="center" vertical="top"/>
    </xf>
    <xf numFmtId="164" fontId="10" fillId="4" borderId="7" xfId="22" applyFont="1" applyFill="1" applyBorder="1" applyAlignment="1">
      <alignment horizontal="center" vertical="center"/>
    </xf>
    <xf numFmtId="164" fontId="10" fillId="4" borderId="12" xfId="22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" fillId="0" borderId="5" xfId="26" applyBorder="1">
      <alignment/>
    </xf>
    <xf numFmtId="164" fontId="4" fillId="4" borderId="5" xfId="26" applyFill="1" applyBorder="1" applyAlignment="1">
      <alignment horizontal="left" wrapText="1"/>
    </xf>
    <xf numFmtId="164" fontId="4" fillId="4" borderId="5" xfId="26" applyFill="1" applyBorder="1" applyAlignment="1">
      <alignment wrapText="1"/>
    </xf>
    <xf numFmtId="164" fontId="4" fillId="4" borderId="7" xfId="26" applyFill="1" applyBorder="1">
      <alignment/>
    </xf>
    <xf numFmtId="164" fontId="10" fillId="0" borderId="14" xfId="22" applyFont="1" applyFill="1" applyBorder="1" applyAlignment="1">
      <alignment horizontal="center" vertical="top"/>
    </xf>
    <xf numFmtId="164" fontId="10" fillId="0" borderId="0" xfId="22" applyFont="1" applyFill="1" applyAlignment="1">
      <alignment horizontal="center" vertical="top"/>
    </xf>
    <xf numFmtId="164" fontId="10" fillId="0" borderId="15" xfId="22" applyFont="1" applyFill="1" applyBorder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27717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27717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57150</xdr:colOff>
      <xdr:row>14</xdr:row>
      <xdr:rowOff>9525</xdr:rowOff>
    </xdr:from>
    <xdr:to>
      <xdr:col>3</xdr:col>
      <xdr:colOff>1038225</xdr:colOff>
      <xdr:row>18</xdr:row>
      <xdr:rowOff>152400</xdr:rowOff>
    </xdr:to>
    <xdr:sp macro="" textlink="">
      <xdr:nvSpPr>
        <xdr:cNvPr id="4" name="TextovéPole 3"/>
        <xdr:cNvSpPr txBox="1"/>
      </xdr:nvSpPr>
      <xdr:spPr>
        <a:xfrm>
          <a:off x="742950" y="3714750"/>
          <a:ext cx="71437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Dodavatel podáním nabídky garantuje zadavateli splnění  požadavků a parametrů předmětu plnění veřejné zakázky, které jsou podrobně specifikovány v této příloze.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O19"/>
  <sheetViews>
    <sheetView showGridLines="0" tabSelected="1" zoomScale="85" zoomScaleNormal="85" workbookViewId="0" topLeftCell="A1">
      <selection activeCell="D38" sqref="D38"/>
    </sheetView>
  </sheetViews>
  <sheetFormatPr defaultColWidth="9.00390625" defaultRowHeight="14.25"/>
  <cols>
    <col min="1" max="1" width="9.00390625" style="6" customWidth="1"/>
    <col min="2" max="2" width="26.375" style="4" customWidth="1"/>
    <col min="3" max="3" width="54.50390625" style="9" customWidth="1"/>
    <col min="4" max="4" width="26.625" style="9" customWidth="1"/>
    <col min="5" max="5" width="7.25390625" style="1" customWidth="1"/>
    <col min="6" max="6" width="15.25390625" style="1" customWidth="1"/>
    <col min="7" max="7" width="15.00390625" style="1" customWidth="1"/>
    <col min="8" max="8" width="21.00390625" style="1" customWidth="1"/>
    <col min="9" max="10" width="20.50390625" style="1" customWidth="1"/>
    <col min="11" max="11" width="21.25390625" style="3" customWidth="1"/>
    <col min="12" max="12" width="17.375" style="3" customWidth="1"/>
    <col min="13" max="13" width="8.50390625" style="3" customWidth="1"/>
    <col min="14" max="14" width="12.75390625" style="3" customWidth="1"/>
    <col min="15" max="1029" width="8.125" style="3" customWidth="1"/>
    <col min="1030" max="1030" width="9.00390625" style="6" customWidth="1"/>
    <col min="1031" max="16384" width="9.00390625" style="6" customWidth="1"/>
  </cols>
  <sheetData>
    <row r="1" ht="14.25"/>
    <row r="3" spans="2:9" ht="20.25" customHeight="1">
      <c r="B3" s="50" t="s">
        <v>22</v>
      </c>
      <c r="C3" s="50"/>
      <c r="D3" s="50"/>
      <c r="E3" s="50"/>
      <c r="F3" s="50"/>
      <c r="G3" s="51" t="s">
        <v>20</v>
      </c>
      <c r="H3" s="51"/>
      <c r="I3" s="44">
        <v>25.8</v>
      </c>
    </row>
    <row r="4" spans="2:6" ht="20.25" customHeight="1">
      <c r="B4" s="50"/>
      <c r="C4" s="50"/>
      <c r="D4" s="50"/>
      <c r="E4" s="50"/>
      <c r="F4" s="50"/>
    </row>
    <row r="6" spans="1:1029" s="11" customFormat="1" ht="45">
      <c r="A6" s="25" t="s">
        <v>6</v>
      </c>
      <c r="B6" s="26" t="s">
        <v>9</v>
      </c>
      <c r="C6" s="27" t="s">
        <v>11</v>
      </c>
      <c r="D6" s="27" t="s">
        <v>10</v>
      </c>
      <c r="E6" s="25" t="s">
        <v>1</v>
      </c>
      <c r="F6" s="25" t="s">
        <v>15</v>
      </c>
      <c r="G6" s="25" t="s">
        <v>3</v>
      </c>
      <c r="H6" s="25" t="s">
        <v>4</v>
      </c>
      <c r="I6" s="25" t="s">
        <v>5</v>
      </c>
      <c r="J6" s="25" t="s">
        <v>14</v>
      </c>
      <c r="K6" s="25" t="s">
        <v>7</v>
      </c>
      <c r="L6" s="25" t="s">
        <v>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</row>
    <row r="7" spans="1:13" ht="30">
      <c r="A7" s="20">
        <f>1</f>
        <v>1</v>
      </c>
      <c r="B7" s="52" t="s">
        <v>12</v>
      </c>
      <c r="C7" s="56" t="s">
        <v>16</v>
      </c>
      <c r="D7" s="45"/>
      <c r="E7" s="1">
        <v>4</v>
      </c>
      <c r="F7" s="29">
        <v>0</v>
      </c>
      <c r="G7" s="22">
        <f>F7*$I$3</f>
        <v>0</v>
      </c>
      <c r="H7" s="22">
        <f>G7*E7</f>
        <v>0</v>
      </c>
      <c r="I7" s="21" t="str">
        <f>IF(F7&lt;=J7,"VYHOVUJE","NEVYHOVUJE")</f>
        <v>VYHOVUJE</v>
      </c>
      <c r="J7" s="29">
        <v>983</v>
      </c>
      <c r="K7" s="12">
        <f>J7*$I$3</f>
        <v>25361.4</v>
      </c>
      <c r="L7" s="12">
        <f>K7*E7</f>
        <v>101445.6</v>
      </c>
      <c r="M7" s="2"/>
    </row>
    <row r="8" spans="1:13" ht="30">
      <c r="A8" s="20">
        <f>A7+1</f>
        <v>2</v>
      </c>
      <c r="B8" s="53"/>
      <c r="C8" s="57" t="s">
        <v>17</v>
      </c>
      <c r="D8" s="28"/>
      <c r="E8" s="1">
        <v>8</v>
      </c>
      <c r="F8" s="29">
        <v>0</v>
      </c>
      <c r="G8" s="22">
        <f aca="true" t="shared" si="0" ref="G8:G11">F8*$I$3</f>
        <v>0</v>
      </c>
      <c r="H8" s="22">
        <f>G8*E8</f>
        <v>0</v>
      </c>
      <c r="I8" s="21" t="str">
        <f>IF(F8&lt;=J8,"VYHOVUJE","NEVYHOVUJE")</f>
        <v>VYHOVUJE</v>
      </c>
      <c r="J8" s="29">
        <v>521</v>
      </c>
      <c r="K8" s="12">
        <f>J8*$I$3</f>
        <v>13441.800000000001</v>
      </c>
      <c r="L8" s="12">
        <f>K8*E8</f>
        <v>107534.40000000001</v>
      </c>
      <c r="M8" s="2"/>
    </row>
    <row r="9" spans="1:13" ht="15">
      <c r="A9" s="20"/>
      <c r="B9" s="54"/>
      <c r="C9" s="57" t="s">
        <v>19</v>
      </c>
      <c r="D9" s="28"/>
      <c r="E9" s="1">
        <v>4</v>
      </c>
      <c r="F9" s="29">
        <v>0</v>
      </c>
      <c r="G9" s="22">
        <f t="shared" si="0"/>
        <v>0</v>
      </c>
      <c r="H9" s="22">
        <f>E9*G9</f>
        <v>0</v>
      </c>
      <c r="I9" s="21" t="str">
        <f>IF(F9&lt;=J9,"VYHOVUJE","NEVYHOVUJE")</f>
        <v>VYHOVUJE</v>
      </c>
      <c r="J9" s="29">
        <v>53</v>
      </c>
      <c r="K9" s="12">
        <f>J9*$I$3</f>
        <v>1367.4</v>
      </c>
      <c r="L9" s="12">
        <f>K9*E9</f>
        <v>5469.6</v>
      </c>
      <c r="M9" s="2"/>
    </row>
    <row r="10" spans="1:13" ht="15">
      <c r="A10" s="20">
        <f>A8+1</f>
        <v>3</v>
      </c>
      <c r="B10" s="36" t="s">
        <v>13</v>
      </c>
      <c r="C10" s="58" t="s">
        <v>18</v>
      </c>
      <c r="D10" s="55"/>
      <c r="E10" s="1">
        <v>8</v>
      </c>
      <c r="F10" s="38">
        <v>0</v>
      </c>
      <c r="G10" s="22">
        <f t="shared" si="0"/>
        <v>0</v>
      </c>
      <c r="H10" s="40">
        <f>G10*E10</f>
        <v>0</v>
      </c>
      <c r="I10" s="21" t="str">
        <f>IF(F10&lt;=J10,"VYHOVUJE","NEVYHOVUJE")</f>
        <v>VYHOVUJE</v>
      </c>
      <c r="J10" s="38">
        <v>331</v>
      </c>
      <c r="K10" s="39">
        <f>J10*$I$3</f>
        <v>8539.800000000001</v>
      </c>
      <c r="L10" s="39">
        <f>K10*E10</f>
        <v>68318.40000000001</v>
      </c>
      <c r="M10" s="2"/>
    </row>
    <row r="11" spans="2:13" ht="15" thickBot="1">
      <c r="B11" s="16" t="s">
        <v>0</v>
      </c>
      <c r="C11" s="17"/>
      <c r="D11" s="17"/>
      <c r="E11" s="18">
        <v>1</v>
      </c>
      <c r="F11" s="37">
        <v>0</v>
      </c>
      <c r="G11" s="23">
        <f t="shared" si="0"/>
        <v>0</v>
      </c>
      <c r="H11" s="24">
        <f>G11*E11</f>
        <v>0</v>
      </c>
      <c r="I11" s="19"/>
      <c r="J11" s="19"/>
      <c r="K11" s="19">
        <v>3232</v>
      </c>
      <c r="L11" s="19">
        <f>K11*E11</f>
        <v>3232</v>
      </c>
      <c r="M11" s="6"/>
    </row>
    <row r="12" spans="2:13" ht="15.75" thickBot="1" thickTop="1">
      <c r="B12" s="8"/>
      <c r="C12" s="14"/>
      <c r="D12" s="14"/>
      <c r="E12" s="15"/>
      <c r="F12" s="15"/>
      <c r="G12" s="15"/>
      <c r="H12" s="15"/>
      <c r="I12" s="15"/>
      <c r="J12" s="15"/>
      <c r="K12" s="13"/>
      <c r="L12" s="13"/>
      <c r="M12" s="6"/>
    </row>
    <row r="13" spans="2:1029" s="8" customFormat="1" ht="20.25" customHeight="1" thickBot="1">
      <c r="B13" s="43" t="s">
        <v>2</v>
      </c>
      <c r="C13" s="34"/>
      <c r="D13" s="34"/>
      <c r="E13" s="35"/>
      <c r="F13" s="35"/>
      <c r="G13" s="35"/>
      <c r="H13" s="42">
        <f>SUM(H7:H11)</f>
        <v>0</v>
      </c>
      <c r="I13" s="46" t="s">
        <v>8</v>
      </c>
      <c r="J13" s="47"/>
      <c r="K13" s="48"/>
      <c r="L13" s="41">
        <f>SUM(L7:L11)</f>
        <v>286000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</row>
    <row r="14" spans="2:12" ht="22.5" customHeight="1">
      <c r="B14" s="30"/>
      <c r="C14" s="31"/>
      <c r="D14" s="31"/>
      <c r="E14" s="7"/>
      <c r="F14" s="7"/>
      <c r="G14" s="7"/>
      <c r="H14" s="32"/>
      <c r="I14" s="49"/>
      <c r="J14" s="49"/>
      <c r="K14" s="49"/>
      <c r="L14" s="33"/>
    </row>
    <row r="15" ht="14.25"/>
    <row r="17" spans="9:10" ht="15" thickBot="1">
      <c r="I17" s="59"/>
      <c r="J17" s="59"/>
    </row>
    <row r="18" spans="9:10" ht="14.25">
      <c r="I18" s="61" t="s">
        <v>21</v>
      </c>
      <c r="J18" s="61"/>
    </row>
    <row r="19" spans="9:10" ht="14.25">
      <c r="I19" s="60"/>
      <c r="J19" s="60"/>
    </row>
  </sheetData>
  <mergeCells count="6">
    <mergeCell ref="I18:J19"/>
    <mergeCell ref="B3:F4"/>
    <mergeCell ref="I13:K13"/>
    <mergeCell ref="I14:K14"/>
    <mergeCell ref="G3:H3"/>
    <mergeCell ref="B7:B9"/>
  </mergeCells>
  <conditionalFormatting sqref="I7:I10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2019-04-10T12:23:47Z</cp:lastPrinted>
  <dcterms:created xsi:type="dcterms:W3CDTF">2018-07-17T13:09:24Z</dcterms:created>
  <dcterms:modified xsi:type="dcterms:W3CDTF">2019-04-10T13:16:38Z</dcterms:modified>
  <cp:category/>
  <cp:version/>
  <cp:contentType/>
  <cp:contentStatus/>
  <cp:revision>18</cp:revision>
</cp:coreProperties>
</file>