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35" activeTab="0"/>
  </bookViews>
  <sheets>
    <sheet name="Techn. specifikace" sheetId="3" r:id="rId1"/>
  </sheets>
  <definedNames/>
  <calcPr calcId="152511"/>
</workbook>
</file>

<file path=xl/sharedStrings.xml><?xml version="1.0" encoding="utf-8"?>
<sst xmlns="http://schemas.openxmlformats.org/spreadsheetml/2006/main" count="30" uniqueCount="29">
  <si>
    <t>Model</t>
  </si>
  <si>
    <t>Annex No. 1 - Technical Conditions</t>
  </si>
  <si>
    <t xml:space="preserve">Number </t>
  </si>
  <si>
    <t>Device/part name</t>
  </si>
  <si>
    <t>Key features</t>
  </si>
  <si>
    <t>Qty.</t>
  </si>
  <si>
    <t xml:space="preserve">EUR/item  without VAT </t>
  </si>
  <si>
    <t xml:space="preserve">CZK/item without VAT </t>
  </si>
  <si>
    <t>Total CZK, without VAT</t>
  </si>
  <si>
    <t>Compliance</t>
  </si>
  <si>
    <t>Estimated price in EUR/item without VAT</t>
  </si>
  <si>
    <t>Total estimated price in CZK/item without VAT</t>
  </si>
  <si>
    <t>Acoustic emission sensors</t>
  </si>
  <si>
    <t>Acoustic emission preamplifiers</t>
  </si>
  <si>
    <t>Transportation and insurance</t>
  </si>
  <si>
    <t>miniaturized, diameter 5 mm, frequency range 200-750 kHz, BNC connector</t>
  </si>
  <si>
    <t>high temperature (up to 540 °C), diameter 15-25 mm, frequency range 50-650 kHz, 0.3 m "hard line" cabel, 1 m "soft line" cabel, BNC connector</t>
  </si>
  <si>
    <t>differential, high temperature (up to 540 °C), diameter 15-25 mm, frequency range 50-650 kHz, 0.3 m "hard line" cabel, 1 m "soft line" cabel, BNC connector</t>
  </si>
  <si>
    <t>selectable gain 20, 40 or 60 dB, frequency range 10-900 kHz</t>
  </si>
  <si>
    <t>Total cost of delivery (excluding VAT) in CZK</t>
  </si>
  <si>
    <t>Total estimated cost of delivery (excluding VAT) in CZK</t>
  </si>
  <si>
    <t>EURO / Czech Koruna (date: 29. 03. 2019)</t>
  </si>
  <si>
    <t>Supply of consumables for acoustic emissions measurement for ESS - I project</t>
  </si>
  <si>
    <t>signature</t>
  </si>
  <si>
    <t>diameter 16-18 mm, flat frequency response over the range of 200-800 kHz, SMA connector</t>
  </si>
  <si>
    <t>miniaturized, diameter 10 mm, frequency range 200-900 kHz, SMA connector</t>
  </si>
  <si>
    <t>Cable SMA(microdot)- BNC, length ≥1m</t>
  </si>
  <si>
    <t>miniaturized, diameter 8 mm, frequency range 125-750 kHz, BNC connector</t>
  </si>
  <si>
    <t>differential, diameter 16-18 mm, flat frequency response over the range of 100-900 kHz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</si>
</sst>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405]General"/>
    <numFmt numFmtId="165" formatCode="#,##0.00&quot; &quot;[$Kč-405];[Red]&quot;-&quot;#,##0.00&quot; &quot;[$Kč-405]"/>
    <numFmt numFmtId="166" formatCode="_-* #,##0.00\ [$Kč-405]_-;\-* #,##0.00\ [$Kč-405]_-;_-* &quot;-&quot;??\ [$Kč-405]_-;_-@_-"/>
    <numFmt numFmtId="167" formatCode="_-* #,##0.00\ [$€-1]_-;\-* #,##0.00\ [$€-1]_-;_-* &quot;-&quot;??\ [$€-1]_-;_-@_-"/>
    <numFmt numFmtId="168" formatCode="#,##0.00\ &quot;Kč&quot;"/>
    <numFmt numFmtId="169" formatCode="[$€-2]\ #,##0.00"/>
  </numFmts>
  <fonts count="19">
    <font>
      <sz val="11"/>
      <color rgb="FF000000"/>
      <name val="Arial"/>
      <family val="2"/>
    </font>
    <font>
      <sz val="10"/>
      <name val="Arial"/>
      <family val="2"/>
    </font>
    <font>
      <sz val="11"/>
      <color theme="1"/>
      <name val="Calibri"/>
      <family val="2"/>
      <scheme val="minor"/>
    </font>
    <font>
      <u val="single"/>
      <sz val="11"/>
      <color rgb="FF0563C1"/>
      <name val="Calibri"/>
      <family val="2"/>
    </font>
    <font>
      <sz val="11"/>
      <color rgb="FF000000"/>
      <name val="Calibri"/>
      <family val="2"/>
    </font>
    <font>
      <b/>
      <i/>
      <sz val="16"/>
      <color rgb="FF000000"/>
      <name val="Arial"/>
      <family val="2"/>
    </font>
    <font>
      <u val="single"/>
      <sz val="11"/>
      <color rgb="FF0563C1"/>
      <name val="Arial"/>
      <family val="2"/>
    </font>
    <font>
      <b/>
      <i/>
      <u val="single"/>
      <sz val="11"/>
      <color rgb="FF000000"/>
      <name val="Arial"/>
      <family val="2"/>
    </font>
    <font>
      <sz val="10"/>
      <color rgb="FF000000"/>
      <name val="Arial"/>
      <family val="2"/>
    </font>
    <font>
      <sz val="11"/>
      <color indexed="8"/>
      <name val="Calibri"/>
      <family val="2"/>
    </font>
    <font>
      <sz val="11"/>
      <name val="Arial"/>
      <family val="2"/>
    </font>
    <font>
      <sz val="10"/>
      <name val="Arial CE"/>
      <family val="2"/>
    </font>
    <font>
      <b/>
      <sz val="11"/>
      <name val="Arial"/>
      <family val="2"/>
    </font>
    <font>
      <sz val="11"/>
      <color rgb="FF0070C0"/>
      <name val="Arial"/>
      <family val="2"/>
    </font>
    <font>
      <b/>
      <sz val="12"/>
      <name val="Arial"/>
      <family val="2"/>
    </font>
    <font>
      <b/>
      <sz val="16"/>
      <name val="Arial"/>
      <family val="2"/>
    </font>
    <font>
      <b/>
      <sz val="16"/>
      <color theme="1"/>
      <name val="Calibri"/>
      <family val="2"/>
    </font>
    <font>
      <sz val="11"/>
      <color theme="1"/>
      <name val="Calibri"/>
      <family val="2"/>
    </font>
    <font>
      <sz val="11"/>
      <color theme="1"/>
      <name val="Arial"/>
      <family val="2"/>
      <scheme val="minor"/>
    </font>
  </fonts>
  <fills count="7">
    <fill>
      <patternFill/>
    </fill>
    <fill>
      <patternFill patternType="gray125"/>
    </fill>
    <fill>
      <patternFill patternType="solid">
        <fgColor theme="7" tint="0.39998000860214233"/>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rgb="FFFFFF00"/>
        <bgColor indexed="64"/>
      </patternFill>
    </fill>
  </fills>
  <borders count="16">
    <border>
      <left/>
      <right/>
      <top/>
      <bottom/>
      <diagonal/>
    </border>
    <border>
      <left/>
      <right/>
      <top style="thin"/>
      <bottom style="double"/>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style="thin"/>
      <top style="thin"/>
      <bottom style="thin"/>
    </border>
    <border>
      <left/>
      <right/>
      <top style="medium"/>
      <bottom style="medium"/>
    </border>
    <border>
      <left style="thin"/>
      <right style="thin"/>
      <top style="thin"/>
      <bottom/>
    </border>
    <border>
      <left/>
      <right/>
      <top/>
      <bottom style="thin"/>
    </border>
    <border>
      <left style="thin"/>
      <right style="medium"/>
      <top style="medium"/>
      <bottom style="medium"/>
    </border>
    <border>
      <left style="medium"/>
      <right/>
      <top style="medium"/>
      <bottom style="medium"/>
    </border>
    <border>
      <left/>
      <right/>
      <top/>
      <bottom style="medium"/>
    </border>
    <border>
      <left/>
      <right/>
      <top style="medium"/>
      <bottom/>
    </border>
    <border>
      <left/>
      <right style="thin"/>
      <top style="medium"/>
      <bottom style="medium"/>
    </border>
    <border>
      <left style="thin"/>
      <right style="thin"/>
      <top/>
      <bottom/>
    </border>
    <border>
      <left style="thin"/>
      <right style="thin"/>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64" fontId="3" fillId="0" borderId="0" applyBorder="0" applyProtection="0">
      <alignment/>
    </xf>
    <xf numFmtId="164" fontId="4" fillId="0" borderId="0" applyBorder="0" applyProtection="0">
      <alignment/>
    </xf>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Fill="0" applyBorder="0" applyAlignment="0" applyProtection="0"/>
    <xf numFmtId="164" fontId="4" fillId="0" borderId="0" applyBorder="0" applyProtection="0">
      <alignment/>
    </xf>
    <xf numFmtId="0" fontId="7" fillId="0" borderId="0" applyNumberFormat="0" applyBorder="0" applyProtection="0">
      <alignment/>
    </xf>
    <xf numFmtId="165" fontId="7" fillId="0" borderId="0" applyBorder="0" applyProtection="0">
      <alignment/>
    </xf>
    <xf numFmtId="0" fontId="8" fillId="0" borderId="0">
      <alignment/>
      <protection/>
    </xf>
    <xf numFmtId="0" fontId="9" fillId="0" borderId="0">
      <alignment/>
      <protection/>
    </xf>
    <xf numFmtId="0" fontId="11" fillId="0" borderId="0">
      <alignment/>
      <protection/>
    </xf>
  </cellStyleXfs>
  <cellXfs count="64">
    <xf numFmtId="0" fontId="0" fillId="0" borderId="0" xfId="0"/>
    <xf numFmtId="164" fontId="10" fillId="0" borderId="0" xfId="22" applyFont="1" applyFill="1" applyAlignment="1">
      <alignment horizontal="center" vertical="top"/>
    </xf>
    <xf numFmtId="167" fontId="10" fillId="0" borderId="0" xfId="22" applyNumberFormat="1" applyFont="1" applyFill="1" applyAlignment="1">
      <alignment vertical="top"/>
    </xf>
    <xf numFmtId="164" fontId="10" fillId="0" borderId="0" xfId="22" applyFont="1" applyFill="1" applyAlignment="1">
      <alignment vertical="top"/>
    </xf>
    <xf numFmtId="164" fontId="1" fillId="0" borderId="0" xfId="22" applyFont="1" applyFill="1" applyAlignment="1">
      <alignment vertical="top"/>
    </xf>
    <xf numFmtId="164" fontId="10" fillId="0" borderId="0" xfId="22" applyFont="1" applyFill="1" applyBorder="1" applyAlignment="1">
      <alignment vertical="top"/>
    </xf>
    <xf numFmtId="0" fontId="10" fillId="0" borderId="0" xfId="0" applyFont="1" applyAlignment="1">
      <alignment vertical="top"/>
    </xf>
    <xf numFmtId="164" fontId="10" fillId="0" borderId="0" xfId="22" applyFont="1" applyFill="1" applyBorder="1" applyAlignment="1">
      <alignment horizontal="center" vertical="top"/>
    </xf>
    <xf numFmtId="0" fontId="10" fillId="0" borderId="0" xfId="0" applyFont="1" applyBorder="1" applyAlignment="1">
      <alignment vertical="top"/>
    </xf>
    <xf numFmtId="164" fontId="13" fillId="0" borderId="0" xfId="22" applyFont="1" applyFill="1" applyAlignment="1">
      <alignment horizontal="left" vertical="top"/>
    </xf>
    <xf numFmtId="164" fontId="10" fillId="0" borderId="0" xfId="22" applyFont="1" applyFill="1" applyAlignment="1">
      <alignment vertical="top" wrapText="1"/>
    </xf>
    <xf numFmtId="0" fontId="10" fillId="0" borderId="0" xfId="0" applyFont="1" applyAlignment="1">
      <alignment vertical="top" wrapText="1"/>
    </xf>
    <xf numFmtId="166" fontId="10" fillId="0" borderId="0" xfId="22" applyNumberFormat="1" applyFont="1" applyFill="1" applyAlignment="1">
      <alignment vertical="top"/>
    </xf>
    <xf numFmtId="166" fontId="10" fillId="0" borderId="0" xfId="22" applyNumberFormat="1" applyFont="1" applyFill="1" applyBorder="1" applyAlignment="1">
      <alignment vertical="top"/>
    </xf>
    <xf numFmtId="0" fontId="13" fillId="0" borderId="0" xfId="0" applyFont="1" applyBorder="1" applyAlignment="1">
      <alignment horizontal="left" vertical="top"/>
    </xf>
    <xf numFmtId="0" fontId="10" fillId="0" borderId="0" xfId="0" applyFont="1" applyBorder="1" applyAlignment="1">
      <alignment horizontal="center" vertical="top"/>
    </xf>
    <xf numFmtId="0" fontId="10" fillId="0" borderId="1" xfId="0" applyFont="1" applyBorder="1" applyAlignment="1">
      <alignment vertical="top"/>
    </xf>
    <xf numFmtId="0" fontId="13" fillId="0" borderId="1" xfId="0" applyFont="1" applyBorder="1" applyAlignment="1">
      <alignment horizontal="left" vertical="top"/>
    </xf>
    <xf numFmtId="0" fontId="10" fillId="0" borderId="1" xfId="0" applyFont="1" applyBorder="1" applyAlignment="1">
      <alignment horizontal="center" vertical="top"/>
    </xf>
    <xf numFmtId="166" fontId="10" fillId="0" borderId="1" xfId="22" applyNumberFormat="1" applyFont="1" applyFill="1" applyBorder="1" applyAlignment="1">
      <alignment vertical="top"/>
    </xf>
    <xf numFmtId="0" fontId="10" fillId="0" borderId="0" xfId="0" applyFont="1" applyAlignment="1">
      <alignment horizontal="center" vertical="center"/>
    </xf>
    <xf numFmtId="164" fontId="10" fillId="0" borderId="0" xfId="22" applyFont="1" applyFill="1" applyAlignment="1" applyProtection="1">
      <alignment horizontal="center" vertical="top"/>
      <protection hidden="1"/>
    </xf>
    <xf numFmtId="168" fontId="10" fillId="0" borderId="0" xfId="22" applyNumberFormat="1" applyFont="1" applyFill="1" applyAlignment="1" applyProtection="1">
      <alignment vertical="top"/>
      <protection locked="0"/>
    </xf>
    <xf numFmtId="168" fontId="10" fillId="0" borderId="1" xfId="22" applyNumberFormat="1" applyFont="1" applyFill="1" applyBorder="1" applyAlignment="1" applyProtection="1">
      <alignment vertical="top"/>
      <protection locked="0"/>
    </xf>
    <xf numFmtId="168" fontId="10" fillId="0" borderId="1" xfId="0" applyNumberFormat="1" applyFont="1" applyBorder="1" applyAlignment="1" applyProtection="1">
      <alignment horizontal="right" vertical="center"/>
      <protection locked="0"/>
    </xf>
    <xf numFmtId="164" fontId="12" fillId="2" borderId="2" xfId="22" applyFont="1" applyFill="1" applyBorder="1" applyAlignment="1">
      <alignment horizontal="center" vertical="center" wrapText="1"/>
    </xf>
    <xf numFmtId="164" fontId="12" fillId="2" borderId="3" xfId="22" applyFont="1" applyFill="1" applyBorder="1" applyAlignment="1">
      <alignment horizontal="center" vertical="center" wrapText="1"/>
    </xf>
    <xf numFmtId="164" fontId="12" fillId="2" borderId="4" xfId="22" applyFont="1" applyFill="1" applyBorder="1" applyAlignment="1">
      <alignment horizontal="center" vertical="center" wrapText="1"/>
    </xf>
    <xf numFmtId="164" fontId="4" fillId="0" borderId="5" xfId="26" applyBorder="1">
      <alignment/>
    </xf>
    <xf numFmtId="164" fontId="4" fillId="0" borderId="5" xfId="26" applyBorder="1" applyAlignment="1">
      <alignment wrapText="1"/>
    </xf>
    <xf numFmtId="169" fontId="10" fillId="0" borderId="0" xfId="22" applyNumberFormat="1" applyFont="1" applyFill="1" applyAlignment="1">
      <alignment horizontal="center" vertical="top"/>
    </xf>
    <xf numFmtId="164" fontId="14" fillId="0" borderId="0" xfId="22" applyFont="1" applyFill="1" applyBorder="1" applyAlignment="1">
      <alignment vertical="top"/>
    </xf>
    <xf numFmtId="164" fontId="13" fillId="0" borderId="0" xfId="22" applyFont="1" applyFill="1" applyBorder="1" applyAlignment="1">
      <alignment horizontal="left" vertical="top"/>
    </xf>
    <xf numFmtId="168" fontId="14" fillId="0" borderId="0" xfId="20" applyNumberFormat="1" applyFont="1" applyFill="1" applyBorder="1" applyAlignment="1">
      <alignment vertical="top"/>
    </xf>
    <xf numFmtId="166" fontId="10" fillId="0" borderId="0" xfId="20" applyNumberFormat="1" applyFont="1" applyFill="1" applyBorder="1" applyAlignment="1">
      <alignment vertical="top"/>
    </xf>
    <xf numFmtId="0" fontId="13" fillId="3" borderId="6" xfId="0" applyFont="1" applyFill="1" applyBorder="1" applyAlignment="1">
      <alignment horizontal="left" vertical="top"/>
    </xf>
    <xf numFmtId="0" fontId="10" fillId="3" borderId="6" xfId="0" applyFont="1" applyFill="1" applyBorder="1" applyAlignment="1">
      <alignment horizontal="center" vertical="top"/>
    </xf>
    <xf numFmtId="164" fontId="10" fillId="4" borderId="7" xfId="22" applyFont="1" applyFill="1" applyBorder="1" applyAlignment="1">
      <alignment horizontal="center" vertical="center"/>
    </xf>
    <xf numFmtId="164" fontId="4" fillId="0" borderId="7" xfId="26" applyBorder="1">
      <alignment/>
    </xf>
    <xf numFmtId="169" fontId="10" fillId="0" borderId="1" xfId="22" applyNumberFormat="1" applyFont="1" applyFill="1" applyBorder="1" applyAlignment="1">
      <alignment horizontal="center" vertical="top"/>
    </xf>
    <xf numFmtId="169" fontId="10" fillId="0" borderId="8" xfId="22" applyNumberFormat="1" applyFont="1" applyFill="1" applyBorder="1" applyAlignment="1">
      <alignment horizontal="center" vertical="top"/>
    </xf>
    <xf numFmtId="166" fontId="10" fillId="0" borderId="8" xfId="22" applyNumberFormat="1" applyFont="1" applyFill="1" applyBorder="1" applyAlignment="1">
      <alignment vertical="top"/>
    </xf>
    <xf numFmtId="168" fontId="10" fillId="0" borderId="8" xfId="22" applyNumberFormat="1" applyFont="1" applyFill="1" applyBorder="1" applyAlignment="1" applyProtection="1">
      <alignment vertical="top"/>
      <protection locked="0"/>
    </xf>
    <xf numFmtId="166" fontId="12" fillId="5" borderId="9" xfId="20" applyNumberFormat="1" applyFont="1" applyFill="1" applyBorder="1" applyAlignment="1">
      <alignment vertical="top"/>
    </xf>
    <xf numFmtId="168" fontId="12" fillId="5" borderId="9" xfId="20" applyNumberFormat="1" applyFont="1" applyFill="1" applyBorder="1" applyAlignment="1">
      <alignment vertical="top"/>
    </xf>
    <xf numFmtId="0" fontId="12" fillId="3" borderId="10" xfId="0" applyFont="1" applyFill="1" applyBorder="1" applyAlignment="1">
      <alignment vertical="top"/>
    </xf>
    <xf numFmtId="164" fontId="10" fillId="6" borderId="5" xfId="22" applyFont="1" applyFill="1" applyBorder="1" applyAlignment="1">
      <alignment horizontal="center" vertical="top"/>
    </xf>
    <xf numFmtId="164" fontId="10" fillId="0" borderId="11" xfId="22" applyFont="1" applyFill="1" applyBorder="1" applyAlignment="1">
      <alignment horizontal="center" vertical="top"/>
    </xf>
    <xf numFmtId="164" fontId="10" fillId="0" borderId="11" xfId="22" applyFont="1" applyFill="1" applyBorder="1" applyAlignment="1">
      <alignment vertical="top"/>
    </xf>
    <xf numFmtId="164" fontId="1" fillId="0" borderId="0" xfId="22" applyFont="1" applyFill="1" applyAlignment="1">
      <alignment horizontal="center" vertical="top"/>
    </xf>
    <xf numFmtId="164" fontId="15" fillId="0" borderId="0" xfId="22" applyFont="1" applyFill="1" applyAlignment="1">
      <alignment horizontal="center" vertical="top" wrapText="1"/>
    </xf>
    <xf numFmtId="164" fontId="12" fillId="0" borderId="12" xfId="22" applyFont="1" applyFill="1" applyBorder="1" applyAlignment="1">
      <alignment horizontal="center" vertical="top"/>
    </xf>
    <xf numFmtId="164" fontId="12" fillId="0" borderId="0" xfId="22" applyFont="1" applyFill="1" applyAlignment="1">
      <alignment horizontal="center" vertical="top"/>
    </xf>
    <xf numFmtId="164" fontId="15" fillId="0" borderId="0" xfId="22" applyFont="1" applyFill="1" applyAlignment="1">
      <alignment horizontal="center" vertical="top"/>
    </xf>
    <xf numFmtId="164" fontId="1" fillId="0" borderId="0" xfId="22" applyFont="1" applyFill="1" applyAlignment="1">
      <alignment horizontal="center" vertical="top"/>
    </xf>
    <xf numFmtId="0" fontId="12" fillId="3" borderId="10" xfId="0" applyFont="1" applyFill="1" applyBorder="1" applyAlignment="1">
      <alignment horizontal="center" vertical="top"/>
    </xf>
    <xf numFmtId="0" fontId="12" fillId="3" borderId="6" xfId="0" applyFont="1" applyFill="1" applyBorder="1" applyAlignment="1">
      <alignment horizontal="center" vertical="top"/>
    </xf>
    <xf numFmtId="0" fontId="12" fillId="3" borderId="13" xfId="0" applyFont="1" applyFill="1" applyBorder="1" applyAlignment="1">
      <alignment horizontal="center" vertical="top"/>
    </xf>
    <xf numFmtId="164" fontId="12" fillId="0" borderId="0" xfId="22" applyFont="1" applyFill="1" applyBorder="1" applyAlignment="1">
      <alignment horizontal="center" vertical="top"/>
    </xf>
    <xf numFmtId="164" fontId="12" fillId="0" borderId="5" xfId="22" applyFont="1" applyFill="1" applyBorder="1" applyAlignment="1">
      <alignment horizontal="center" vertical="top"/>
    </xf>
    <xf numFmtId="164" fontId="15" fillId="0" borderId="0" xfId="22" applyFont="1" applyFill="1" applyAlignment="1">
      <alignment horizontal="center" vertical="top" wrapText="1"/>
    </xf>
    <xf numFmtId="164" fontId="10" fillId="4" borderId="7" xfId="22" applyFont="1" applyFill="1" applyBorder="1" applyAlignment="1">
      <alignment horizontal="center" vertical="center"/>
    </xf>
    <xf numFmtId="164" fontId="10" fillId="4" borderId="14" xfId="22" applyFont="1" applyFill="1" applyBorder="1" applyAlignment="1">
      <alignment horizontal="center" vertical="center"/>
    </xf>
    <xf numFmtId="164" fontId="10" fillId="4" borderId="15" xfId="22" applyFont="1" applyFill="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Čárka" xfId="20"/>
    <cellStyle name="Excel Built-in Hyperlink" xfId="21"/>
    <cellStyle name="Excel Built-in Normal" xfId="22"/>
    <cellStyle name="Heading" xfId="23"/>
    <cellStyle name="Heading1" xfId="24"/>
    <cellStyle name="Hypertextový odkaz" xfId="25"/>
    <cellStyle name="Normální 2" xfId="26"/>
    <cellStyle name="Result" xfId="27"/>
    <cellStyle name="Result2" xfId="28"/>
    <cellStyle name="Normální 3" xfId="29"/>
    <cellStyle name="Excel Built-in Normální 2" xfId="30"/>
    <cellStyle name="Excel Built-in normální_Optomechanika" xfId="31"/>
  </cellStyles>
  <dxfs count="2">
    <dxf>
      <fill>
        <patternFill>
          <bgColor rgb="FF92D050"/>
        </patternFill>
      </fill>
      <border/>
    </dxf>
    <dxf>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standa.lt/images/spc.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18</xdr:row>
      <xdr:rowOff>0</xdr:rowOff>
    </xdr:from>
    <xdr:ext cx="47625" cy="9525"/>
    <xdr:pic>
      <xdr:nvPicPr>
        <xdr:cNvPr id="2" name="http://www.standa.lt/images/spc.gif"/>
        <xdr:cNvPicPr preferRelativeResize="1">
          <a:picLocks noChangeAspect="1"/>
        </xdr:cNvPicPr>
      </xdr:nvPicPr>
      <xdr:blipFill>
        <a:blip r:link="rId1">
          <a:lum/>
          <a:alphaModFix/>
        </a:blip>
        <a:stretch>
          <a:fillRect/>
        </a:stretch>
      </xdr:blipFill>
      <xdr:spPr>
        <a:xfrm>
          <a:off x="685800" y="4581525"/>
          <a:ext cx="47625" cy="9525"/>
        </a:xfrm>
        <a:prstGeom prst="rect">
          <a:avLst/>
        </a:prstGeom>
        <a:noFill/>
        <a:ln cap="flat">
          <a:noFill/>
        </a:ln>
      </xdr:spPr>
    </xdr:pic>
    <xdr:clientData/>
  </xdr:oneCellAnchor>
  <xdr:oneCellAnchor>
    <xdr:from>
      <xdr:col>1</xdr:col>
      <xdr:colOff>0</xdr:colOff>
      <xdr:row>18</xdr:row>
      <xdr:rowOff>0</xdr:rowOff>
    </xdr:from>
    <xdr:ext cx="47625" cy="9525"/>
    <xdr:pic>
      <xdr:nvPicPr>
        <xdr:cNvPr id="3" name="http://www.standa.lt/images/spc.gif"/>
        <xdr:cNvPicPr preferRelativeResize="1">
          <a:picLocks noChangeAspect="1"/>
        </xdr:cNvPicPr>
      </xdr:nvPicPr>
      <xdr:blipFill>
        <a:blip r:link="rId1">
          <a:lum/>
          <a:alphaModFix/>
        </a:blip>
        <a:stretch>
          <a:fillRect/>
        </a:stretch>
      </xdr:blipFill>
      <xdr:spPr>
        <a:xfrm>
          <a:off x="685800" y="4581525"/>
          <a:ext cx="47625" cy="9525"/>
        </a:xfrm>
        <a:prstGeom prst="rect">
          <a:avLst/>
        </a:prstGeom>
        <a:noFill/>
        <a:ln cap="flat">
          <a:noFill/>
        </a:ln>
      </xdr:spPr>
    </xdr:pic>
    <xdr:clientData/>
  </xdr:oneCellAnchor>
  <xdr:twoCellAnchor>
    <xdr:from>
      <xdr:col>1</xdr:col>
      <xdr:colOff>171450</xdr:colOff>
      <xdr:row>22</xdr:row>
      <xdr:rowOff>152400</xdr:rowOff>
    </xdr:from>
    <xdr:to>
      <xdr:col>6</xdr:col>
      <xdr:colOff>828675</xdr:colOff>
      <xdr:row>28</xdr:row>
      <xdr:rowOff>123825</xdr:rowOff>
    </xdr:to>
    <xdr:sp macro="" textlink="">
      <xdr:nvSpPr>
        <xdr:cNvPr id="4" name="TextovéPole 3"/>
        <xdr:cNvSpPr txBox="1"/>
      </xdr:nvSpPr>
      <xdr:spPr>
        <a:xfrm>
          <a:off x="857250" y="5667375"/>
          <a:ext cx="1119187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600" b="1"/>
            <a:t>By the application for the tender, the Supplier guarantees the Contracting Authority the fulfilment of all the requirements and parameters of the supplied items within the tender, which are specified in this technical specification document.</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O33"/>
  <sheetViews>
    <sheetView showGridLines="0" tabSelected="1" zoomScale="85" zoomScaleNormal="85" workbookViewId="0" topLeftCell="A1">
      <selection activeCell="F35" sqref="F35"/>
    </sheetView>
  </sheetViews>
  <sheetFormatPr defaultColWidth="9.00390625" defaultRowHeight="14.25"/>
  <cols>
    <col min="1" max="1" width="9.00390625" style="6" customWidth="1"/>
    <col min="2" max="2" width="30.50390625" style="4" customWidth="1"/>
    <col min="3" max="3" width="62.50390625" style="9" customWidth="1"/>
    <col min="4" max="4" width="22.75390625" style="9" customWidth="1"/>
    <col min="5" max="5" width="7.25390625" style="1" customWidth="1"/>
    <col min="6" max="6" width="15.25390625" style="1" customWidth="1"/>
    <col min="7" max="7" width="15.00390625" style="1" customWidth="1"/>
    <col min="8" max="8" width="21.00390625" style="1" customWidth="1"/>
    <col min="9" max="10" width="20.50390625" style="1" customWidth="1"/>
    <col min="11" max="11" width="21.25390625" style="3" customWidth="1"/>
    <col min="12" max="12" width="17.375" style="3" customWidth="1"/>
    <col min="13" max="13" width="8.50390625" style="3" customWidth="1"/>
    <col min="14" max="14" width="12.75390625" style="3" customWidth="1"/>
    <col min="15" max="1029" width="8.125" style="3" customWidth="1"/>
    <col min="1030" max="1030" width="9.00390625" style="6" customWidth="1"/>
    <col min="1031" max="16384" width="9.00390625" style="6" customWidth="1"/>
  </cols>
  <sheetData>
    <row r="1" ht="14.25"/>
    <row r="2" spans="2:4" ht="14.25">
      <c r="B2" s="53" t="s">
        <v>1</v>
      </c>
      <c r="C2" s="54"/>
      <c r="D2" s="49"/>
    </row>
    <row r="3" spans="2:4" ht="14.25">
      <c r="B3" s="54"/>
      <c r="C3" s="54"/>
      <c r="D3" s="49"/>
    </row>
    <row r="5" spans="2:4" ht="20.25">
      <c r="B5" s="60" t="s">
        <v>22</v>
      </c>
      <c r="C5" s="60"/>
      <c r="D5" s="50"/>
    </row>
    <row r="6" spans="2:9" ht="15" customHeight="1">
      <c r="B6" s="60"/>
      <c r="C6" s="60"/>
      <c r="D6" s="50"/>
      <c r="G6" s="59" t="s">
        <v>21</v>
      </c>
      <c r="H6" s="59"/>
      <c r="I6" s="46">
        <v>25.8</v>
      </c>
    </row>
    <row r="7" spans="2:4" ht="14.25" customHeight="1">
      <c r="B7" s="60"/>
      <c r="C7" s="60"/>
      <c r="D7" s="50"/>
    </row>
    <row r="9" spans="1:1029" s="11" customFormat="1" ht="45">
      <c r="A9" s="25" t="s">
        <v>2</v>
      </c>
      <c r="B9" s="26" t="s">
        <v>3</v>
      </c>
      <c r="C9" s="27" t="s">
        <v>4</v>
      </c>
      <c r="D9" s="27" t="s">
        <v>0</v>
      </c>
      <c r="E9" s="25" t="s">
        <v>5</v>
      </c>
      <c r="F9" s="25" t="s">
        <v>6</v>
      </c>
      <c r="G9" s="25" t="s">
        <v>7</v>
      </c>
      <c r="H9" s="25" t="s">
        <v>8</v>
      </c>
      <c r="I9" s="25" t="s">
        <v>9</v>
      </c>
      <c r="J9" s="25" t="s">
        <v>10</v>
      </c>
      <c r="K9" s="25" t="s">
        <v>10</v>
      </c>
      <c r="L9" s="25" t="s">
        <v>11</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c r="ACG9" s="10"/>
      <c r="ACH9" s="10"/>
      <c r="ACI9" s="10"/>
      <c r="ACJ9" s="10"/>
      <c r="ACK9" s="10"/>
      <c r="ACL9" s="10"/>
      <c r="ACM9" s="10"/>
      <c r="ACN9" s="10"/>
      <c r="ACO9" s="10"/>
      <c r="ACP9" s="10"/>
      <c r="ACQ9" s="10"/>
      <c r="ACR9" s="10"/>
      <c r="ACS9" s="10"/>
      <c r="ACT9" s="10"/>
      <c r="ACU9" s="10"/>
      <c r="ACV9" s="10"/>
      <c r="ACW9" s="10"/>
      <c r="ACX9" s="10"/>
      <c r="ACY9" s="10"/>
      <c r="ACZ9" s="10"/>
      <c r="ADA9" s="10"/>
      <c r="ADB9" s="10"/>
      <c r="ADC9" s="10"/>
      <c r="ADD9" s="10"/>
      <c r="ADE9" s="10"/>
      <c r="ADF9" s="10"/>
      <c r="ADG9" s="10"/>
      <c r="ADH9" s="10"/>
      <c r="ADI9" s="10"/>
      <c r="ADJ9" s="10"/>
      <c r="ADK9" s="10"/>
      <c r="ADL9" s="10"/>
      <c r="ADM9" s="10"/>
      <c r="ADN9" s="10"/>
      <c r="ADO9" s="10"/>
      <c r="ADP9" s="10"/>
      <c r="ADQ9" s="10"/>
      <c r="ADR9" s="10"/>
      <c r="ADS9" s="10"/>
      <c r="ADT9" s="10"/>
      <c r="ADU9" s="10"/>
      <c r="ADV9" s="10"/>
      <c r="ADW9" s="10"/>
      <c r="ADX9" s="10"/>
      <c r="ADY9" s="10"/>
      <c r="ADZ9" s="10"/>
      <c r="AEA9" s="10"/>
      <c r="AEB9" s="10"/>
      <c r="AEC9" s="10"/>
      <c r="AED9" s="10"/>
      <c r="AEE9" s="10"/>
      <c r="AEF9" s="10"/>
      <c r="AEG9" s="10"/>
      <c r="AEH9" s="10"/>
      <c r="AEI9" s="10"/>
      <c r="AEJ9" s="10"/>
      <c r="AEK9" s="10"/>
      <c r="AEL9" s="10"/>
      <c r="AEM9" s="10"/>
      <c r="AEN9" s="10"/>
      <c r="AEO9" s="10"/>
      <c r="AEP9" s="10"/>
      <c r="AEQ9" s="10"/>
      <c r="AER9" s="10"/>
      <c r="AES9" s="10"/>
      <c r="AET9" s="10"/>
      <c r="AEU9" s="10"/>
      <c r="AEV9" s="10"/>
      <c r="AEW9" s="10"/>
      <c r="AEX9" s="10"/>
      <c r="AEY9" s="10"/>
      <c r="AEZ9" s="10"/>
      <c r="AFA9" s="10"/>
      <c r="AFB9" s="10"/>
      <c r="AFC9" s="10"/>
      <c r="AFD9" s="10"/>
      <c r="AFE9" s="10"/>
      <c r="AFF9" s="10"/>
      <c r="AFG9" s="10"/>
      <c r="AFH9" s="10"/>
      <c r="AFI9" s="10"/>
      <c r="AFJ9" s="10"/>
      <c r="AFK9" s="10"/>
      <c r="AFL9" s="10"/>
      <c r="AFM9" s="10"/>
      <c r="AFN9" s="10"/>
      <c r="AFO9" s="10"/>
      <c r="AFP9" s="10"/>
      <c r="AFQ9" s="10"/>
      <c r="AFR9" s="10"/>
      <c r="AFS9" s="10"/>
      <c r="AFT9" s="10"/>
      <c r="AFU9" s="10"/>
      <c r="AFV9" s="10"/>
      <c r="AFW9" s="10"/>
      <c r="AFX9" s="10"/>
      <c r="AFY9" s="10"/>
      <c r="AFZ9" s="10"/>
      <c r="AGA9" s="10"/>
      <c r="AGB9" s="10"/>
      <c r="AGC9" s="10"/>
      <c r="AGD9" s="10"/>
      <c r="AGE9" s="10"/>
      <c r="AGF9" s="10"/>
      <c r="AGG9" s="10"/>
      <c r="AGH9" s="10"/>
      <c r="AGI9" s="10"/>
      <c r="AGJ9" s="10"/>
      <c r="AGK9" s="10"/>
      <c r="AGL9" s="10"/>
      <c r="AGM9" s="10"/>
      <c r="AGN9" s="10"/>
      <c r="AGO9" s="10"/>
      <c r="AGP9" s="10"/>
      <c r="AGQ9" s="10"/>
      <c r="AGR9" s="10"/>
      <c r="AGS9" s="10"/>
      <c r="AGT9" s="10"/>
      <c r="AGU9" s="10"/>
      <c r="AGV9" s="10"/>
      <c r="AGW9" s="10"/>
      <c r="AGX9" s="10"/>
      <c r="AGY9" s="10"/>
      <c r="AGZ9" s="10"/>
      <c r="AHA9" s="10"/>
      <c r="AHB9" s="10"/>
      <c r="AHC9" s="10"/>
      <c r="AHD9" s="10"/>
      <c r="AHE9" s="10"/>
      <c r="AHF9" s="10"/>
      <c r="AHG9" s="10"/>
      <c r="AHH9" s="10"/>
      <c r="AHI9" s="10"/>
      <c r="AHJ9" s="10"/>
      <c r="AHK9" s="10"/>
      <c r="AHL9" s="10"/>
      <c r="AHM9" s="10"/>
      <c r="AHN9" s="10"/>
      <c r="AHO9" s="10"/>
      <c r="AHP9" s="10"/>
      <c r="AHQ9" s="10"/>
      <c r="AHR9" s="10"/>
      <c r="AHS9" s="10"/>
      <c r="AHT9" s="10"/>
      <c r="AHU9" s="10"/>
      <c r="AHV9" s="10"/>
      <c r="AHW9" s="10"/>
      <c r="AHX9" s="10"/>
      <c r="AHY9" s="10"/>
      <c r="AHZ9" s="10"/>
      <c r="AIA9" s="10"/>
      <c r="AIB9" s="10"/>
      <c r="AIC9" s="10"/>
      <c r="AID9" s="10"/>
      <c r="AIE9" s="10"/>
      <c r="AIF9" s="10"/>
      <c r="AIG9" s="10"/>
      <c r="AIH9" s="10"/>
      <c r="AII9" s="10"/>
      <c r="AIJ9" s="10"/>
      <c r="AIK9" s="10"/>
      <c r="AIL9" s="10"/>
      <c r="AIM9" s="10"/>
      <c r="AIN9" s="10"/>
      <c r="AIO9" s="10"/>
      <c r="AIP9" s="10"/>
      <c r="AIQ9" s="10"/>
      <c r="AIR9" s="10"/>
      <c r="AIS9" s="10"/>
      <c r="AIT9" s="10"/>
      <c r="AIU9" s="10"/>
      <c r="AIV9" s="10"/>
      <c r="AIW9" s="10"/>
      <c r="AIX9" s="10"/>
      <c r="AIY9" s="10"/>
      <c r="AIZ9" s="10"/>
      <c r="AJA9" s="10"/>
      <c r="AJB9" s="10"/>
      <c r="AJC9" s="10"/>
      <c r="AJD9" s="10"/>
      <c r="AJE9" s="10"/>
      <c r="AJF9" s="10"/>
      <c r="AJG9" s="10"/>
      <c r="AJH9" s="10"/>
      <c r="AJI9" s="10"/>
      <c r="AJJ9" s="10"/>
      <c r="AJK9" s="10"/>
      <c r="AJL9" s="10"/>
      <c r="AJM9" s="10"/>
      <c r="AJN9" s="10"/>
      <c r="AJO9" s="10"/>
      <c r="AJP9" s="10"/>
      <c r="AJQ9" s="10"/>
      <c r="AJR9" s="10"/>
      <c r="AJS9" s="10"/>
      <c r="AJT9" s="10"/>
      <c r="AJU9" s="10"/>
      <c r="AJV9" s="10"/>
      <c r="AJW9" s="10"/>
      <c r="AJX9" s="10"/>
      <c r="AJY9" s="10"/>
      <c r="AJZ9" s="10"/>
      <c r="AKA9" s="10"/>
      <c r="AKB9" s="10"/>
      <c r="AKC9" s="10"/>
      <c r="AKD9" s="10"/>
      <c r="AKE9" s="10"/>
      <c r="AKF9" s="10"/>
      <c r="AKG9" s="10"/>
      <c r="AKH9" s="10"/>
      <c r="AKI9" s="10"/>
      <c r="AKJ9" s="10"/>
      <c r="AKK9" s="10"/>
      <c r="AKL9" s="10"/>
      <c r="AKM9" s="10"/>
      <c r="AKN9" s="10"/>
      <c r="AKO9" s="10"/>
      <c r="AKP9" s="10"/>
      <c r="AKQ9" s="10"/>
      <c r="AKR9" s="10"/>
      <c r="AKS9" s="10"/>
      <c r="AKT9" s="10"/>
      <c r="AKU9" s="10"/>
      <c r="AKV9" s="10"/>
      <c r="AKW9" s="10"/>
      <c r="AKX9" s="10"/>
      <c r="AKY9" s="10"/>
      <c r="AKZ9" s="10"/>
      <c r="ALA9" s="10"/>
      <c r="ALB9" s="10"/>
      <c r="ALC9" s="10"/>
      <c r="ALD9" s="10"/>
      <c r="ALE9" s="10"/>
      <c r="ALF9" s="10"/>
      <c r="ALG9" s="10"/>
      <c r="ALH9" s="10"/>
      <c r="ALI9" s="10"/>
      <c r="ALJ9" s="10"/>
      <c r="ALK9" s="10"/>
      <c r="ALL9" s="10"/>
      <c r="ALM9" s="10"/>
      <c r="ALN9" s="10"/>
      <c r="ALO9" s="10"/>
      <c r="ALP9" s="10"/>
      <c r="ALQ9" s="10"/>
      <c r="ALR9" s="10"/>
      <c r="ALS9" s="10"/>
      <c r="ALT9" s="10"/>
      <c r="ALU9" s="10"/>
      <c r="ALV9" s="10"/>
      <c r="ALW9" s="10"/>
      <c r="ALX9" s="10"/>
      <c r="ALY9" s="10"/>
      <c r="ALZ9" s="10"/>
      <c r="AMA9" s="10"/>
      <c r="AMB9" s="10"/>
      <c r="AMC9" s="10"/>
      <c r="AMD9" s="10"/>
      <c r="AME9" s="10"/>
      <c r="AMF9" s="10"/>
      <c r="AMG9" s="10"/>
      <c r="AMH9" s="10"/>
      <c r="AMI9" s="10"/>
      <c r="AMJ9" s="10"/>
      <c r="AMK9" s="10"/>
      <c r="AML9" s="10"/>
      <c r="AMM9" s="10"/>
      <c r="AMN9" s="10"/>
      <c r="AMO9" s="10"/>
    </row>
    <row r="10" spans="1:13" ht="15">
      <c r="A10" s="20">
        <f>1</f>
        <v>1</v>
      </c>
      <c r="B10" s="61" t="s">
        <v>12</v>
      </c>
      <c r="C10" s="28" t="s">
        <v>15</v>
      </c>
      <c r="D10" s="28"/>
      <c r="E10" s="1">
        <v>4</v>
      </c>
      <c r="F10" s="30">
        <v>0</v>
      </c>
      <c r="G10" s="22">
        <f>F10*$I$6</f>
        <v>0</v>
      </c>
      <c r="H10" s="22">
        <f aca="true" t="shared" si="0" ref="H10:H19">G10*E10</f>
        <v>0</v>
      </c>
      <c r="I10" s="21" t="str">
        <f>IF(F10&lt;=J10,"YES","NO")</f>
        <v>YES</v>
      </c>
      <c r="J10" s="30">
        <v>620</v>
      </c>
      <c r="K10" s="12">
        <f>J10*$I$6</f>
        <v>15996</v>
      </c>
      <c r="L10" s="12">
        <f aca="true" t="shared" si="1" ref="L10:L19">K10*E10</f>
        <v>63984</v>
      </c>
      <c r="M10" s="2"/>
    </row>
    <row r="11" spans="1:13" ht="30">
      <c r="A11" s="20">
        <f>A10+1</f>
        <v>2</v>
      </c>
      <c r="B11" s="62"/>
      <c r="C11" s="29" t="s">
        <v>24</v>
      </c>
      <c r="D11" s="28"/>
      <c r="E11" s="1">
        <v>6</v>
      </c>
      <c r="F11" s="30">
        <v>0</v>
      </c>
      <c r="G11" s="22">
        <f aca="true" t="shared" si="2" ref="G11:G19">F11*$I$6</f>
        <v>0</v>
      </c>
      <c r="H11" s="22">
        <f t="shared" si="0"/>
        <v>0</v>
      </c>
      <c r="I11" s="21" t="str">
        <f aca="true" t="shared" si="3" ref="I11:I18">IF(F11&lt;=J11,"YES","NO")</f>
        <v>YES</v>
      </c>
      <c r="J11" s="30">
        <v>385</v>
      </c>
      <c r="K11" s="12">
        <f aca="true" t="shared" si="4" ref="K11:K18">J11*$I$6</f>
        <v>9933</v>
      </c>
      <c r="L11" s="12">
        <f t="shared" si="1"/>
        <v>59598</v>
      </c>
      <c r="M11" s="2"/>
    </row>
    <row r="12" spans="1:13" ht="15">
      <c r="A12" s="20">
        <f aca="true" t="shared" si="5" ref="A12:A18">A11+1</f>
        <v>3</v>
      </c>
      <c r="B12" s="62"/>
      <c r="C12" s="29" t="s">
        <v>25</v>
      </c>
      <c r="D12" s="29"/>
      <c r="E12" s="1">
        <v>8</v>
      </c>
      <c r="F12" s="30">
        <v>0</v>
      </c>
      <c r="G12" s="22">
        <f t="shared" si="2"/>
        <v>0</v>
      </c>
      <c r="H12" s="22">
        <f t="shared" si="0"/>
        <v>0</v>
      </c>
      <c r="I12" s="21" t="str">
        <f t="shared" si="3"/>
        <v>YES</v>
      </c>
      <c r="J12" s="30">
        <v>255</v>
      </c>
      <c r="K12" s="12">
        <f t="shared" si="4"/>
        <v>6579</v>
      </c>
      <c r="L12" s="12">
        <f t="shared" si="1"/>
        <v>52632</v>
      </c>
      <c r="M12" s="2"/>
    </row>
    <row r="13" spans="1:13" ht="15">
      <c r="A13" s="20">
        <f t="shared" si="5"/>
        <v>4</v>
      </c>
      <c r="B13" s="62"/>
      <c r="C13" s="29" t="s">
        <v>26</v>
      </c>
      <c r="D13" s="29"/>
      <c r="E13" s="1">
        <v>12</v>
      </c>
      <c r="F13" s="30">
        <v>0</v>
      </c>
      <c r="G13" s="22">
        <f t="shared" si="2"/>
        <v>0</v>
      </c>
      <c r="H13" s="22">
        <f t="shared" si="0"/>
        <v>0</v>
      </c>
      <c r="I13" s="21" t="str">
        <f t="shared" si="3"/>
        <v>YES</v>
      </c>
      <c r="J13" s="30">
        <v>120</v>
      </c>
      <c r="K13" s="12">
        <f t="shared" si="4"/>
        <v>3096</v>
      </c>
      <c r="L13" s="12">
        <f t="shared" si="1"/>
        <v>37152</v>
      </c>
      <c r="M13" s="2"/>
    </row>
    <row r="14" spans="1:13" ht="15">
      <c r="A14" s="20">
        <f t="shared" si="5"/>
        <v>5</v>
      </c>
      <c r="B14" s="62"/>
      <c r="C14" s="29" t="s">
        <v>27</v>
      </c>
      <c r="D14" s="29"/>
      <c r="E14" s="1">
        <v>8</v>
      </c>
      <c r="F14" s="30">
        <v>0</v>
      </c>
      <c r="G14" s="22">
        <f t="shared" si="2"/>
        <v>0</v>
      </c>
      <c r="H14" s="22">
        <f t="shared" si="0"/>
        <v>0</v>
      </c>
      <c r="I14" s="21" t="str">
        <f t="shared" si="3"/>
        <v>YES</v>
      </c>
      <c r="J14" s="30">
        <v>295</v>
      </c>
      <c r="K14" s="12">
        <f t="shared" si="4"/>
        <v>7611</v>
      </c>
      <c r="L14" s="12">
        <f t="shared" si="1"/>
        <v>60888</v>
      </c>
      <c r="M14" s="2"/>
    </row>
    <row r="15" spans="1:13" ht="30">
      <c r="A15" s="20"/>
      <c r="B15" s="62"/>
      <c r="C15" s="29" t="s">
        <v>28</v>
      </c>
      <c r="D15" s="29"/>
      <c r="E15" s="1">
        <v>4</v>
      </c>
      <c r="F15" s="30">
        <v>0</v>
      </c>
      <c r="G15" s="22">
        <f t="shared" si="2"/>
        <v>0</v>
      </c>
      <c r="H15" s="22">
        <f t="shared" si="0"/>
        <v>0</v>
      </c>
      <c r="I15" s="21" t="str">
        <f>IF(F15&lt;=J15,"YES","NO")</f>
        <v>YES</v>
      </c>
      <c r="J15" s="30">
        <v>520</v>
      </c>
      <c r="K15" s="12">
        <f t="shared" si="4"/>
        <v>13416</v>
      </c>
      <c r="L15" s="12">
        <f t="shared" si="1"/>
        <v>53664</v>
      </c>
      <c r="M15" s="2"/>
    </row>
    <row r="16" spans="1:13" ht="30">
      <c r="A16" s="20">
        <f>A14+1</f>
        <v>6</v>
      </c>
      <c r="B16" s="62"/>
      <c r="C16" s="29" t="s">
        <v>16</v>
      </c>
      <c r="D16" s="29"/>
      <c r="E16" s="1">
        <v>2</v>
      </c>
      <c r="F16" s="30">
        <v>0</v>
      </c>
      <c r="G16" s="22">
        <f t="shared" si="2"/>
        <v>0</v>
      </c>
      <c r="H16" s="22">
        <f t="shared" si="0"/>
        <v>0</v>
      </c>
      <c r="I16" s="21" t="str">
        <f t="shared" si="3"/>
        <v>YES</v>
      </c>
      <c r="J16" s="30">
        <v>1905</v>
      </c>
      <c r="K16" s="12">
        <f>J16*$I$6</f>
        <v>49149</v>
      </c>
      <c r="L16" s="12">
        <f t="shared" si="1"/>
        <v>98298</v>
      </c>
      <c r="M16" s="2"/>
    </row>
    <row r="17" spans="1:13" ht="30">
      <c r="A17" s="20">
        <f t="shared" si="5"/>
        <v>7</v>
      </c>
      <c r="B17" s="63"/>
      <c r="C17" s="29" t="s">
        <v>17</v>
      </c>
      <c r="D17" s="29"/>
      <c r="E17" s="1">
        <v>2</v>
      </c>
      <c r="F17" s="30">
        <v>0</v>
      </c>
      <c r="G17" s="22">
        <f t="shared" si="2"/>
        <v>0</v>
      </c>
      <c r="H17" s="22">
        <f t="shared" si="0"/>
        <v>0</v>
      </c>
      <c r="I17" s="21" t="str">
        <f t="shared" si="3"/>
        <v>YES</v>
      </c>
      <c r="J17" s="30">
        <v>1985</v>
      </c>
      <c r="K17" s="12">
        <f t="shared" si="4"/>
        <v>51213</v>
      </c>
      <c r="L17" s="12">
        <f t="shared" si="1"/>
        <v>102426</v>
      </c>
      <c r="M17" s="2"/>
    </row>
    <row r="18" spans="1:13" ht="15">
      <c r="A18" s="20">
        <f t="shared" si="5"/>
        <v>8</v>
      </c>
      <c r="B18" s="37" t="s">
        <v>13</v>
      </c>
      <c r="C18" s="38" t="s">
        <v>18</v>
      </c>
      <c r="D18" s="28"/>
      <c r="E18" s="1">
        <v>4</v>
      </c>
      <c r="F18" s="40">
        <v>0</v>
      </c>
      <c r="G18" s="42">
        <f t="shared" si="2"/>
        <v>0</v>
      </c>
      <c r="H18" s="42">
        <f t="shared" si="0"/>
        <v>0</v>
      </c>
      <c r="I18" s="21" t="str">
        <f t="shared" si="3"/>
        <v>YES</v>
      </c>
      <c r="J18" s="40">
        <v>615</v>
      </c>
      <c r="K18" s="41">
        <f t="shared" si="4"/>
        <v>15867</v>
      </c>
      <c r="L18" s="41">
        <f t="shared" si="1"/>
        <v>63468</v>
      </c>
      <c r="M18" s="2"/>
    </row>
    <row r="19" spans="2:13" ht="15" thickBot="1">
      <c r="B19" s="16" t="s">
        <v>14</v>
      </c>
      <c r="C19" s="17"/>
      <c r="D19" s="17"/>
      <c r="E19" s="18">
        <v>1</v>
      </c>
      <c r="F19" s="39">
        <v>0</v>
      </c>
      <c r="G19" s="23">
        <f t="shared" si="2"/>
        <v>0</v>
      </c>
      <c r="H19" s="24">
        <f t="shared" si="0"/>
        <v>0</v>
      </c>
      <c r="I19" s="19"/>
      <c r="J19" s="19"/>
      <c r="K19" s="19">
        <v>3890</v>
      </c>
      <c r="L19" s="19">
        <f t="shared" si="1"/>
        <v>3890</v>
      </c>
      <c r="M19" s="6"/>
    </row>
    <row r="20" spans="2:13" ht="15.75" thickBot="1" thickTop="1">
      <c r="B20" s="8"/>
      <c r="C20" s="14"/>
      <c r="D20" s="14"/>
      <c r="E20" s="15"/>
      <c r="F20" s="15"/>
      <c r="G20" s="15"/>
      <c r="H20" s="15"/>
      <c r="I20" s="15"/>
      <c r="J20" s="15"/>
      <c r="K20" s="13"/>
      <c r="L20" s="13"/>
      <c r="M20" s="6"/>
    </row>
    <row r="21" spans="2:1029" s="8" customFormat="1" ht="20.25" customHeight="1" thickBot="1">
      <c r="B21" s="45" t="s">
        <v>19</v>
      </c>
      <c r="C21" s="35"/>
      <c r="D21" s="35"/>
      <c r="E21" s="36"/>
      <c r="F21" s="36"/>
      <c r="G21" s="36"/>
      <c r="H21" s="44">
        <f>SUM(H10:H19)</f>
        <v>0</v>
      </c>
      <c r="I21" s="55" t="s">
        <v>20</v>
      </c>
      <c r="J21" s="56"/>
      <c r="K21" s="57"/>
      <c r="L21" s="43">
        <f>SUM(L10:L19)</f>
        <v>596000</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row>
    <row r="22" spans="2:12" ht="22.5" customHeight="1">
      <c r="B22" s="31"/>
      <c r="C22" s="32"/>
      <c r="D22" s="32"/>
      <c r="E22" s="7"/>
      <c r="F22" s="7"/>
      <c r="G22" s="7"/>
      <c r="H22" s="33"/>
      <c r="I22" s="58"/>
      <c r="J22" s="58"/>
      <c r="K22" s="58"/>
      <c r="L22" s="34"/>
    </row>
    <row r="23" spans="2:9" ht="14.25">
      <c r="B23" s="54"/>
      <c r="C23" s="54"/>
      <c r="D23" s="54"/>
      <c r="E23" s="54"/>
      <c r="F23" s="54"/>
      <c r="G23" s="54"/>
      <c r="H23" s="54"/>
      <c r="I23" s="54"/>
    </row>
    <row r="24" spans="2:9" ht="14.25">
      <c r="B24" s="54"/>
      <c r="C24" s="54"/>
      <c r="D24" s="54"/>
      <c r="E24" s="54"/>
      <c r="F24" s="54"/>
      <c r="G24" s="54"/>
      <c r="H24" s="54"/>
      <c r="I24" s="54"/>
    </row>
    <row r="25" spans="2:9" ht="14.25">
      <c r="B25" s="54"/>
      <c r="C25" s="54"/>
      <c r="D25" s="54"/>
      <c r="E25" s="54"/>
      <c r="F25" s="54"/>
      <c r="G25" s="54"/>
      <c r="H25" s="54"/>
      <c r="I25" s="54"/>
    </row>
    <row r="26" spans="2:9" ht="14.25">
      <c r="B26" s="54"/>
      <c r="C26" s="54"/>
      <c r="D26" s="54"/>
      <c r="E26" s="54"/>
      <c r="F26" s="54"/>
      <c r="G26" s="54"/>
      <c r="H26" s="54"/>
      <c r="I26" s="54"/>
    </row>
    <row r="27" spans="2:9" ht="14.25">
      <c r="B27" s="54"/>
      <c r="C27" s="54"/>
      <c r="D27" s="54"/>
      <c r="E27" s="54"/>
      <c r="F27" s="54"/>
      <c r="G27" s="54"/>
      <c r="H27" s="54"/>
      <c r="I27" s="54"/>
    </row>
    <row r="29" ht="14.25"/>
    <row r="30" spans="8:11" ht="14.25">
      <c r="H30" s="7"/>
      <c r="I30" s="7"/>
      <c r="J30" s="7"/>
      <c r="K30" s="5"/>
    </row>
    <row r="31" spans="8:11" ht="15" thickBot="1">
      <c r="H31" s="47"/>
      <c r="I31" s="47"/>
      <c r="J31" s="47"/>
      <c r="K31" s="48"/>
    </row>
    <row r="32" spans="9:10" ht="14.25">
      <c r="I32" s="51" t="s">
        <v>23</v>
      </c>
      <c r="J32" s="51"/>
    </row>
    <row r="33" spans="9:10" ht="14.25">
      <c r="I33" s="52"/>
      <c r="J33" s="52"/>
    </row>
  </sheetData>
  <mergeCells count="8">
    <mergeCell ref="I32:J33"/>
    <mergeCell ref="B2:C3"/>
    <mergeCell ref="B23:I27"/>
    <mergeCell ref="I21:K21"/>
    <mergeCell ref="I22:K22"/>
    <mergeCell ref="G6:H6"/>
    <mergeCell ref="B5:C7"/>
    <mergeCell ref="B10:B17"/>
  </mergeCells>
  <conditionalFormatting sqref="I10:I18">
    <cfRule type="cellIs" priority="1" dxfId="1" operator="equal">
      <formula>"NO"</formula>
    </cfRule>
    <cfRule type="cellIs" priority="2" dxfId="0" operator="equal">
      <formula>"YES"</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Pavla</dc:creator>
  <cp:keywords/>
  <dc:description/>
  <cp:lastModifiedBy>K. Nováková</cp:lastModifiedBy>
  <cp:lastPrinted>2018-07-17T13:38:41Z</cp:lastPrinted>
  <dcterms:created xsi:type="dcterms:W3CDTF">2018-07-17T13:09:24Z</dcterms:created>
  <dcterms:modified xsi:type="dcterms:W3CDTF">2019-04-12T10:07:27Z</dcterms:modified>
  <cp:category/>
  <cp:version/>
  <cp:contentType/>
  <cp:contentStatus/>
  <cp:revision>18</cp:revision>
</cp:coreProperties>
</file>