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pecifikace" sheetId="1" r:id="rId1"/>
  </sheets>
  <definedNames/>
  <calcPr fullCalcOnLoad="1"/>
</workbook>
</file>

<file path=xl/sharedStrings.xml><?xml version="1.0" encoding="utf-8"?>
<sst xmlns="http://schemas.openxmlformats.org/spreadsheetml/2006/main" count="133" uniqueCount="91">
  <si>
    <t>ks</t>
  </si>
  <si>
    <t>č.</t>
  </si>
  <si>
    <t>název</t>
  </si>
  <si>
    <t>popis</t>
  </si>
  <si>
    <t>měrná jednotka</t>
  </si>
  <si>
    <t>Zadavatel stanovuje tyto požadavky:</t>
  </si>
  <si>
    <t>Stolní kalkulačka</t>
  </si>
  <si>
    <t>19100054     THS</t>
  </si>
  <si>
    <t>Kniha došlé pošty</t>
  </si>
  <si>
    <t>formát A4, tvrdá vazba, číslované řádky, 100 listů, barva listů bílá</t>
  </si>
  <si>
    <t>Skartovač</t>
  </si>
  <si>
    <t>19100053    THS</t>
  </si>
  <si>
    <t>skartovač s křížovým řezem 4×50 mm a skartovací kapacitou 8 listů 70g papíru, s vyjímatelnou skartovací hlavou a průhledným okénkem pro snadný přehled o zaplnění, jednoduchý přístup k odpadnímu koši díky speciálním madlům, vstupní šířka 230 mm, rychlost skartace 4,3 m/min, objem koše 15 l, poradí si snadno se sponkami z kancelářských sešívaček i platebními kartami, automatické zapnutí a vypnutí</t>
  </si>
  <si>
    <t>Formulář</t>
  </si>
  <si>
    <t>Závěsná kapsa</t>
  </si>
  <si>
    <t xml:space="preserve">formát A4 s rozšiřitelnou kapacitou, díky velké kapacitě jsou vhodné pro zakládání objemnějších dokumentů,  spodní a boční klínek o šířce 20 mm zvyšuje kapacitu kapsy,  multiperforace je zesílená bílým plastovým proužkem,  vhodné pro založení do pákového i kroužkového pořadače, kapacita až 200 listů papíru 80 g/m2,  materiál pevný hladký PVC o tloušťce 170 mikronů , barva čirá, balení 10 ks </t>
  </si>
  <si>
    <t>balení</t>
  </si>
  <si>
    <t>19100074    THS</t>
  </si>
  <si>
    <t>,,dovolenka,, formát A6, nečíslovaný, nepropisující,  1blok / 100 listů</t>
  </si>
  <si>
    <t>blok</t>
  </si>
  <si>
    <t>19100097   ÚŘ</t>
  </si>
  <si>
    <t xml:space="preserve">Čistící sprej </t>
  </si>
  <si>
    <t>Odpadkový koš</t>
  </si>
  <si>
    <t>stříbrný drátěný koš bez víka, vhodný na jakýkoliv druh kancelářského odpadu, objem 13 l, výška 28 cm, průměr 26 cm</t>
  </si>
  <si>
    <t>Poznámkový bloček</t>
  </si>
  <si>
    <t>Obálka dopisní</t>
  </si>
  <si>
    <t>speciální čisticí sprej, který rychle a efektivně vyčistí všechny povrchy ve vaší kanceláři, čistící monitory, nové antibakteriální složení,
po aplikaci je vhodné ošetřený povrch dosušit hydrofilní utěrkou</t>
  </si>
  <si>
    <t>kompaktní stolní kalkulátor s nakloněným 10 místným displejem a plastovou klávesnicí,  základní funkce, 3 tlačítka pro práci s pamětí,  korekční klávesa,  bateriové a solární napájení,  hmotnost do 100 g,  rozměry cca 125x100x35 mm</t>
  </si>
  <si>
    <t>Samolepící bloček</t>
  </si>
  <si>
    <t>obálka dopisní formátu DL, samolepící, bez okénka, rozměr (v x š): 110 x 220 mm, vkládání na delší straně, materiál: bílý 80 g/m2ofsetový papír</t>
  </si>
  <si>
    <t>samolepící bloček, 76 x 76 mm, opakované lepení, mix 4 barev - růžová, žlutá, zelená, oranžová, balení 4 x 100 ks</t>
  </si>
  <si>
    <t>samolepicí poznámkové lístečky v 5 neonových barvách pro poznámky, lepicí proužek poznámkového lístku nezanechává po odlepení stopu, barvy: např. žlutá, oranžová, fialová, růžová, zelená, rozměry lístečku: 7,6 x 7,6 cm, balení 5 x 90 ks</t>
  </si>
  <si>
    <t>špalíček bílých lístečků ideální do drátěných krabiček, lístečky jsou volné, bez lepidla, rozměry lístečku: 9 x 9 cm, výška 5 cm</t>
  </si>
  <si>
    <t>Kancelářský papír</t>
  </si>
  <si>
    <t>multifunkční papír A4, 100 g, se zvýšenou bělostí pro použití ve všech kopírovacích strojích, laserových a inkoustových tiskárnách. 1 balení = 5 x 500 listů</t>
  </si>
  <si>
    <t xml:space="preserve">Filtry </t>
  </si>
  <si>
    <t xml:space="preserve"> filtry do kávovaru, velikost č. 4. balení 100 ks</t>
  </si>
  <si>
    <t>19100126   ÚŘ</t>
  </si>
  <si>
    <t>,,výdajový pokladní doklad,, formát A6, nepropisovcí, 1 blok / 50 listů</t>
  </si>
  <si>
    <t>Sešívačka</t>
  </si>
  <si>
    <t>sešívačka s polovičním plněním drátků, ocelový mechanismus, sešije až 30 listů papíru (80gsm), pohodlné plnění, ergonomická, ocelový mechanismus a kvalitní ABS plast zajistí důkladné sešívání, sešívačka má poloviční plnění drátků, s nastavitelnou kovadlinkou můžete papír sešít jen dočasně</t>
  </si>
  <si>
    <t>Popisovač</t>
  </si>
  <si>
    <t xml:space="preserve">permanentní popisovač - píše na neporézní povrchy - ERGO držení - odolný vodě a otěru - alkoholová báze - šířka stopy 0,6 mm, sada F OHP, sada čtyř barev (červená, modrá, zelená, černá) </t>
  </si>
  <si>
    <t>sada</t>
  </si>
  <si>
    <t xml:space="preserve">permanentní popisovač - píše na většinu povrchů - odolá vodě, otěru, povětrnostním vlivům - alkoholová báze - válcový hrot - šířka stopy 1 mm, sada čtyř barev (červená, modrá, zelená, černá)  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</si>
  <si>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</si>
  <si>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</si>
  <si>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>Lepící páska</t>
  </si>
  <si>
    <t>páska samolepicí PP 25x66 Transparentní</t>
  </si>
  <si>
    <t>univerzální textilní páska 50mmx50m, montážní páska pro nenáročné aplikace, lehké utěsnění a přidržení, značení, přednosti a výhody: polyetylenový podklad zajišťuje aplikacím odolnost vůči vlhkosti, kaučukové lepidlo vykazuje dobrou přilnavost na mnoho povrchů, snadné trhání, nízký profil, individuální balení rolí pro snadnou identifikaci, tloušťka: 0,147 mm, šíře: 50 mm, návin: 50 m, barva: stříbrná, lepidlo: syntetický kaučuk, teplotní odolnost: max +93°C</t>
  </si>
  <si>
    <t xml:space="preserve">vyrobená na přírodní bázi, neviditelná, nežloutne, odolná proti vlhkosti, popisovatelná, praktický ruční zásobník, 19mmx7,5m </t>
  </si>
  <si>
    <t>transparentní páska - po nalepení je neviditelná - čase zůstává neměnná - vhodná pro slepení roztrženého dokumentu, 19mmx33m</t>
  </si>
  <si>
    <t>lepící páska neonové barvy, kterou lze popisovat, páska slouží k označování předmětů, zvýraznění popisků, při archivaci, odvíječ, který je součástí, je velmi praktický a svým menším rozměrem lze nasunout na prst, vlastnosti: popisovatelná, lepící, při sejmutí nezanechává lepící stopy, Barva: mix barev (neonově žlutá a růžová - nelze vybrat), materiál: lepící PP fólie, rozměry: 19mm x 10m (ŠxD), balení obsahuje: 1x odvíječ, 1x průhledná páska 19 mm x 10 m</t>
  </si>
  <si>
    <t>Pořadač</t>
  </si>
  <si>
    <t>Pero</t>
  </si>
  <si>
    <t>kuličkové pero 0,7 mm - barva tuhy modrá</t>
  </si>
  <si>
    <t>Obálka</t>
  </si>
  <si>
    <t>dopisní obálky C4 samolepící, balení 25ks (A4)</t>
  </si>
  <si>
    <t>Bloček</t>
  </si>
  <si>
    <t>Neonové plastové samolepicí zvýrazňovací proužky,záložky, 5 barev x 20 lístků - modrá, zelená, žlutá, oranžová, růžová, snadno odstranitelné, nezanechávají stopy, trvanlivý popisovatelný plast, balení 5 barev x 20 lístků</t>
  </si>
  <si>
    <t>bloček samolepící 40 x 50 / 4 neonové barvy, balení 4x50 listů</t>
  </si>
  <si>
    <t>Záznamní kniha</t>
  </si>
  <si>
    <t>záznamní kniha A4 Office - linka, záznamní kniha s tuhými laminovanými deskami a kvalitní šitou vazbou, formát A4, linka 8 mm, 96 listů</t>
  </si>
  <si>
    <t>Zvýrazňovač</t>
  </si>
  <si>
    <t>Gumovací pero</t>
  </si>
  <si>
    <t>pero gumovatelné, s tekutou náplní, přepisovatelný, speciální inkoust - napsaný text lze vymazat a znovu přepsat na tomtéž místě, text zneviditelníte zahřátím na 60 °C, které vznikne třením (gumováním) plastového zakončení rolleru na papíře, znovu se objeví při teplotě nižší než -15 °C, průměr hrotu 0.7 mm, šířka stopy 0.35 mm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</si>
  <si>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</si>
  <si>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</si>
  <si>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</si>
  <si>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Korektor</t>
  </si>
  <si>
    <t>Lepící tyčinka</t>
  </si>
  <si>
    <t>lepící tyčinka v gramáži 8g, tyčinka je určena na lepení papíru, tyčinka je vhodná do školy, kanceláře, apod.</t>
  </si>
  <si>
    <t>19100146   ONF</t>
  </si>
  <si>
    <t>pořadač A3 čtyřkroužkový 50 mm, provedení na šířku, formát A3 (na šířku), šíře hřbetu 50mm, 4 D-kroužky 40mm, potažený plastem, uvnitř papír, barevné provedení - černá</t>
  </si>
  <si>
    <t>záznamní kniha ve formátu A5, čtverečkovaný, desky jsou z pevného lepeného kartonu s laminem, tyto bloky jsou opatřeny vazbou V8 která patří mezi nejpropracovanější a nejpevnější vazby, uvnitř záznamové knihy je 100 listů čtverečkovaných papírů, počet listů: 100, formát: A5</t>
  </si>
  <si>
    <t xml:space="preserve">zvýrazňovač klínový hrot, zvýrazňovač je osazen klínovým hrotem, který vytvoří stopu písma šíře 1-3mm, je plněn fluorescenčním inkoustem vhodným nejen na všechny druhy běžných papírů, ale i na papíry kopírovací a faxové, chránítko je opatřeno praktickým klipem, odolnost zvýrazňovačů proti vyschnutí je minimálně tři roky, sada 4 barvy </t>
  </si>
  <si>
    <t>Předpokládaná cena v Kč bez DPH</t>
  </si>
  <si>
    <t>Cena celkem</t>
  </si>
  <si>
    <t>Nabídková cena za kus v Kč (bez DPH)</t>
  </si>
  <si>
    <t>Cena celkem v Kč (s DPH)</t>
  </si>
  <si>
    <t>Nabídková cena celkem v Kč (bez DPH)</t>
  </si>
  <si>
    <t>takto podbarvená pole povinně vyplnit</t>
  </si>
  <si>
    <t>Razítko a podpis oprávněné osoby dodavatele</t>
  </si>
  <si>
    <t>19100071     ÚŘ</t>
  </si>
  <si>
    <t>Lepicí páska krepová 19 mm x 50 m</t>
  </si>
  <si>
    <t>Lepicí páska</t>
  </si>
  <si>
    <t>19100051 ÚŘ</t>
  </si>
  <si>
    <t>k podání nabídek v rámci VZ na Dodávku kancelářských potřeb 003/19</t>
  </si>
  <si>
    <t>Příloha č. 1 ke Kupní smlouvě - Technická specifikace</t>
  </si>
  <si>
    <t>Uchazeč splňuje ANO/NE</t>
  </si>
  <si>
    <t>Číslo objednávky/ oddělení ÚJF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</si>
</sst>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4"/>
      <color theme="4" tint="-0.4999699890613556"/>
      <name val="Calibri"/>
      <family val="2"/>
    </font>
    <font>
      <b/>
      <sz val="12"/>
      <color theme="4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left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" fontId="0" fillId="33" borderId="20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44" fillId="6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6" borderId="32" xfId="0" applyFill="1" applyBorder="1" applyAlignment="1">
      <alignment vertical="center"/>
    </xf>
    <xf numFmtId="0" fontId="0" fillId="6" borderId="33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46" applyAlignment="1">
      <alignment horizontal="right"/>
      <protection/>
    </xf>
    <xf numFmtId="3" fontId="0" fillId="33" borderId="17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24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0" fillId="16" borderId="15" xfId="0" applyFill="1" applyBorder="1" applyAlignment="1">
      <alignment horizontal="center" vertical="center"/>
    </xf>
    <xf numFmtId="0" fontId="44" fillId="1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46" applyAlignment="1">
      <alignment horizontal="center"/>
      <protection/>
    </xf>
    <xf numFmtId="0" fontId="0" fillId="5" borderId="16" xfId="0" applyFill="1" applyBorder="1" applyAlignment="1">
      <alignment horizontal="center"/>
    </xf>
    <xf numFmtId="3" fontId="0" fillId="5" borderId="17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0" xfId="0" applyFont="1" applyBorder="1" applyAlignment="1">
      <alignment horizontal="left" wrapText="1"/>
    </xf>
    <xf numFmtId="0" fontId="27" fillId="5" borderId="37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47</xdr:row>
      <xdr:rowOff>123825</xdr:rowOff>
    </xdr:from>
    <xdr:to>
      <xdr:col>5</xdr:col>
      <xdr:colOff>800100</xdr:colOff>
      <xdr:row>51</xdr:row>
      <xdr:rowOff>76200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7150" y="18135600"/>
          <a:ext cx="8001000" cy="7143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po podpisu Kupní smlouvy.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tabSelected="1" zoomScalePageLayoutView="0" workbookViewId="0" topLeftCell="A1">
      <selection activeCell="G7" sqref="G7"/>
    </sheetView>
  </sheetViews>
  <sheetFormatPr defaultColWidth="9.140625" defaultRowHeight="15"/>
  <cols>
    <col min="1" max="1" width="6.140625" style="2" customWidth="1"/>
    <col min="2" max="2" width="16.7109375" style="2" customWidth="1"/>
    <col min="3" max="3" width="70.140625" style="1" customWidth="1"/>
    <col min="4" max="4" width="9.421875" style="2" customWidth="1"/>
    <col min="5" max="5" width="6.421875" style="2" customWidth="1"/>
    <col min="6" max="6" width="15.140625" style="22" customWidth="1"/>
    <col min="7" max="7" width="12.8515625" style="2" customWidth="1"/>
    <col min="8" max="9" width="12.00390625" style="2" customWidth="1"/>
    <col min="10" max="10" width="9.140625" style="2" customWidth="1"/>
    <col min="11" max="11" width="10.00390625" style="2" bestFit="1" customWidth="1"/>
  </cols>
  <sheetData>
    <row r="1" spans="1:6" ht="18.75">
      <c r="A1" s="69" t="s">
        <v>88</v>
      </c>
      <c r="B1" s="6"/>
      <c r="E1" s="86"/>
      <c r="F1" s="86"/>
    </row>
    <row r="2" spans="1:6" ht="18.75">
      <c r="A2" s="70" t="s">
        <v>87</v>
      </c>
      <c r="B2" s="6"/>
      <c r="E2" s="14"/>
      <c r="F2" s="14"/>
    </row>
    <row r="3" spans="1:2" ht="21" customHeight="1">
      <c r="A3" s="3" t="s">
        <v>5</v>
      </c>
      <c r="B3" s="7"/>
    </row>
    <row r="4" spans="1:11" ht="39" thickBot="1">
      <c r="A4" s="71" t="s">
        <v>1</v>
      </c>
      <c r="B4" s="71" t="s">
        <v>2</v>
      </c>
      <c r="C4" s="71" t="s">
        <v>3</v>
      </c>
      <c r="D4" s="72" t="s">
        <v>4</v>
      </c>
      <c r="E4" s="72" t="s">
        <v>0</v>
      </c>
      <c r="F4" s="72" t="s">
        <v>90</v>
      </c>
      <c r="G4" s="72" t="s">
        <v>76</v>
      </c>
      <c r="H4" s="41" t="s">
        <v>78</v>
      </c>
      <c r="I4" s="72" t="s">
        <v>80</v>
      </c>
      <c r="J4" s="41" t="s">
        <v>89</v>
      </c>
      <c r="K4" s="72" t="s">
        <v>79</v>
      </c>
    </row>
    <row r="5" spans="1:11" ht="39" thickBot="1">
      <c r="A5" s="19">
        <v>1</v>
      </c>
      <c r="B5" s="20" t="s">
        <v>6</v>
      </c>
      <c r="C5" s="21" t="s">
        <v>27</v>
      </c>
      <c r="D5" s="20" t="s">
        <v>0</v>
      </c>
      <c r="E5" s="20">
        <v>2</v>
      </c>
      <c r="F5" s="42" t="s">
        <v>7</v>
      </c>
      <c r="G5" s="59">
        <v>470</v>
      </c>
      <c r="H5" s="51"/>
      <c r="I5" s="43">
        <f>SUM(H5*E5)</f>
        <v>0</v>
      </c>
      <c r="J5" s="51"/>
      <c r="K5" s="46">
        <f>SUM(I5*1.21)</f>
        <v>0</v>
      </c>
    </row>
    <row r="6" spans="1:11" ht="15.75" thickBot="1">
      <c r="A6" s="19">
        <v>2</v>
      </c>
      <c r="B6" s="20" t="s">
        <v>8</v>
      </c>
      <c r="C6" s="21" t="s">
        <v>9</v>
      </c>
      <c r="D6" s="20" t="s">
        <v>0</v>
      </c>
      <c r="E6" s="20">
        <v>8</v>
      </c>
      <c r="F6" s="23" t="s">
        <v>11</v>
      </c>
      <c r="G6" s="59">
        <v>670</v>
      </c>
      <c r="H6" s="51"/>
      <c r="I6" s="43">
        <f aca="true" t="shared" si="0" ref="I6:I43">SUM(H6*E6)</f>
        <v>0</v>
      </c>
      <c r="J6" s="51"/>
      <c r="K6" s="47">
        <f aca="true" t="shared" si="1" ref="K6:K44">SUM(I6*1.21)</f>
        <v>0</v>
      </c>
    </row>
    <row r="7" spans="1:11" ht="64.5" thickBot="1">
      <c r="A7" s="19">
        <v>3</v>
      </c>
      <c r="B7" s="20" t="s">
        <v>10</v>
      </c>
      <c r="C7" s="21" t="s">
        <v>12</v>
      </c>
      <c r="D7" s="20" t="s">
        <v>0</v>
      </c>
      <c r="E7" s="20">
        <v>1</v>
      </c>
      <c r="F7" s="23" t="s">
        <v>83</v>
      </c>
      <c r="G7" s="59">
        <v>1700</v>
      </c>
      <c r="H7" s="51"/>
      <c r="I7" s="43">
        <f t="shared" si="0"/>
        <v>0</v>
      </c>
      <c r="J7" s="51"/>
      <c r="K7" s="47">
        <f t="shared" si="1"/>
        <v>0</v>
      </c>
    </row>
    <row r="8" spans="1:11" ht="15">
      <c r="A8" s="15">
        <v>4</v>
      </c>
      <c r="B8" s="12" t="s">
        <v>13</v>
      </c>
      <c r="C8" s="13" t="s">
        <v>38</v>
      </c>
      <c r="D8" s="12" t="s">
        <v>0</v>
      </c>
      <c r="E8" s="12">
        <v>4</v>
      </c>
      <c r="F8" s="82" t="s">
        <v>17</v>
      </c>
      <c r="G8" s="66"/>
      <c r="H8" s="52"/>
      <c r="I8" s="44">
        <f t="shared" si="0"/>
        <v>0</v>
      </c>
      <c r="J8" s="52"/>
      <c r="K8" s="48">
        <f t="shared" si="1"/>
        <v>0</v>
      </c>
    </row>
    <row r="9" spans="1:11" ht="63.75">
      <c r="A9" s="65">
        <v>5</v>
      </c>
      <c r="B9" s="17" t="s">
        <v>14</v>
      </c>
      <c r="C9" s="18" t="s">
        <v>15</v>
      </c>
      <c r="D9" s="17" t="s">
        <v>16</v>
      </c>
      <c r="E9" s="17">
        <v>4</v>
      </c>
      <c r="F9" s="83"/>
      <c r="G9" s="67"/>
      <c r="H9" s="60"/>
      <c r="I9" s="45">
        <f t="shared" si="0"/>
        <v>0</v>
      </c>
      <c r="J9" s="60"/>
      <c r="K9" s="49">
        <f t="shared" si="1"/>
        <v>0</v>
      </c>
    </row>
    <row r="10" spans="1:11" ht="15.75" thickBot="1">
      <c r="A10" s="26"/>
      <c r="B10" s="27"/>
      <c r="C10" s="28"/>
      <c r="D10" s="27"/>
      <c r="E10" s="27"/>
      <c r="F10" s="29"/>
      <c r="G10" s="39">
        <v>1460</v>
      </c>
      <c r="H10" s="30"/>
      <c r="I10" s="30">
        <f>SUM(I8:I9)</f>
        <v>0</v>
      </c>
      <c r="J10" s="64"/>
      <c r="K10" s="50">
        <f>SUM(I10*1.21)</f>
        <v>0</v>
      </c>
    </row>
    <row r="11" spans="1:11" ht="15.75" thickBot="1">
      <c r="A11" s="37">
        <v>6</v>
      </c>
      <c r="B11" s="10" t="s">
        <v>85</v>
      </c>
      <c r="C11" s="11" t="s">
        <v>84</v>
      </c>
      <c r="D11" s="10" t="s">
        <v>0</v>
      </c>
      <c r="E11" s="10">
        <v>1</v>
      </c>
      <c r="F11" s="61" t="s">
        <v>86</v>
      </c>
      <c r="G11" s="40">
        <v>50</v>
      </c>
      <c r="H11" s="62"/>
      <c r="I11" s="38">
        <f t="shared" si="0"/>
        <v>0</v>
      </c>
      <c r="J11" s="51"/>
      <c r="K11" s="63">
        <f t="shared" si="1"/>
        <v>0</v>
      </c>
    </row>
    <row r="12" spans="1:11" ht="15">
      <c r="A12" s="15">
        <v>7</v>
      </c>
      <c r="B12" s="12" t="s">
        <v>13</v>
      </c>
      <c r="C12" s="13" t="s">
        <v>18</v>
      </c>
      <c r="D12" s="12" t="s">
        <v>19</v>
      </c>
      <c r="E12" s="12">
        <v>1</v>
      </c>
      <c r="F12" s="82" t="s">
        <v>20</v>
      </c>
      <c r="G12" s="66"/>
      <c r="H12" s="52"/>
      <c r="I12" s="44">
        <f t="shared" si="0"/>
        <v>0</v>
      </c>
      <c r="J12" s="52"/>
      <c r="K12" s="48">
        <f t="shared" si="1"/>
        <v>0</v>
      </c>
    </row>
    <row r="13" spans="1:11" ht="38.25">
      <c r="A13" s="16">
        <v>8</v>
      </c>
      <c r="B13" s="5" t="s">
        <v>21</v>
      </c>
      <c r="C13" s="4" t="s">
        <v>26</v>
      </c>
      <c r="D13" s="5" t="s">
        <v>0</v>
      </c>
      <c r="E13" s="5">
        <v>1</v>
      </c>
      <c r="F13" s="83"/>
      <c r="G13" s="67"/>
      <c r="H13" s="53"/>
      <c r="I13" s="45">
        <f t="shared" si="0"/>
        <v>0</v>
      </c>
      <c r="J13" s="53"/>
      <c r="K13" s="49">
        <f t="shared" si="1"/>
        <v>0</v>
      </c>
    </row>
    <row r="14" spans="1:11" ht="25.5">
      <c r="A14" s="16">
        <v>9</v>
      </c>
      <c r="B14" s="5" t="s">
        <v>22</v>
      </c>
      <c r="C14" s="4" t="s">
        <v>23</v>
      </c>
      <c r="D14" s="5" t="s">
        <v>0</v>
      </c>
      <c r="E14" s="5">
        <v>1</v>
      </c>
      <c r="F14" s="83"/>
      <c r="G14" s="67"/>
      <c r="H14" s="53"/>
      <c r="I14" s="45">
        <f t="shared" si="0"/>
        <v>0</v>
      </c>
      <c r="J14" s="53"/>
      <c r="K14" s="49">
        <f t="shared" si="1"/>
        <v>0</v>
      </c>
    </row>
    <row r="15" spans="1:11" ht="38.25">
      <c r="A15" s="16">
        <v>10</v>
      </c>
      <c r="B15" s="5" t="s">
        <v>24</v>
      </c>
      <c r="C15" s="4" t="s">
        <v>31</v>
      </c>
      <c r="D15" s="5" t="s">
        <v>16</v>
      </c>
      <c r="E15" s="5">
        <v>2</v>
      </c>
      <c r="F15" s="83"/>
      <c r="G15" s="67"/>
      <c r="H15" s="53"/>
      <c r="I15" s="45">
        <f t="shared" si="0"/>
        <v>0</v>
      </c>
      <c r="J15" s="53"/>
      <c r="K15" s="49">
        <f t="shared" si="1"/>
        <v>0</v>
      </c>
    </row>
    <row r="16" spans="1:11" ht="25.5">
      <c r="A16" s="16">
        <v>11</v>
      </c>
      <c r="B16" s="5" t="s">
        <v>24</v>
      </c>
      <c r="C16" s="4" t="s">
        <v>32</v>
      </c>
      <c r="D16" s="5" t="s">
        <v>0</v>
      </c>
      <c r="E16" s="5">
        <v>2</v>
      </c>
      <c r="F16" s="84"/>
      <c r="G16" s="68"/>
      <c r="H16" s="53"/>
      <c r="I16" s="45">
        <f t="shared" si="0"/>
        <v>0</v>
      </c>
      <c r="J16" s="53"/>
      <c r="K16" s="49">
        <f t="shared" si="1"/>
        <v>0</v>
      </c>
    </row>
    <row r="17" spans="1:11" ht="15.75" thickBot="1">
      <c r="A17" s="26"/>
      <c r="B17" s="27"/>
      <c r="C17" s="28"/>
      <c r="D17" s="27"/>
      <c r="E17" s="27"/>
      <c r="F17" s="29"/>
      <c r="G17" s="39">
        <v>500</v>
      </c>
      <c r="H17" s="30"/>
      <c r="I17" s="30">
        <f>SUM(I12:I16)</f>
        <v>0</v>
      </c>
      <c r="J17" s="64"/>
      <c r="K17" s="50">
        <f t="shared" si="1"/>
        <v>0</v>
      </c>
    </row>
    <row r="18" spans="1:11" ht="25.5">
      <c r="A18" s="15">
        <v>12</v>
      </c>
      <c r="B18" s="12" t="s">
        <v>25</v>
      </c>
      <c r="C18" s="13" t="s">
        <v>29</v>
      </c>
      <c r="D18" s="12" t="s">
        <v>0</v>
      </c>
      <c r="E18" s="12">
        <v>250</v>
      </c>
      <c r="F18" s="35"/>
      <c r="G18" s="66"/>
      <c r="H18" s="52"/>
      <c r="I18" s="44">
        <f t="shared" si="0"/>
        <v>0</v>
      </c>
      <c r="J18" s="52"/>
      <c r="K18" s="48">
        <f t="shared" si="1"/>
        <v>0</v>
      </c>
    </row>
    <row r="19" spans="1:11" ht="25.5">
      <c r="A19" s="16">
        <v>13</v>
      </c>
      <c r="B19" s="5" t="s">
        <v>28</v>
      </c>
      <c r="C19" s="4" t="s">
        <v>30</v>
      </c>
      <c r="D19" s="5" t="s">
        <v>16</v>
      </c>
      <c r="E19" s="5">
        <v>5</v>
      </c>
      <c r="F19" s="24"/>
      <c r="G19" s="67"/>
      <c r="H19" s="53"/>
      <c r="I19" s="45">
        <f t="shared" si="0"/>
        <v>0</v>
      </c>
      <c r="J19" s="53"/>
      <c r="K19" s="49">
        <f t="shared" si="1"/>
        <v>0</v>
      </c>
    </row>
    <row r="20" spans="1:11" ht="25.5">
      <c r="A20" s="16">
        <v>14</v>
      </c>
      <c r="B20" s="5" t="s">
        <v>33</v>
      </c>
      <c r="C20" s="4" t="s">
        <v>34</v>
      </c>
      <c r="D20" s="5" t="s">
        <v>16</v>
      </c>
      <c r="E20" s="5">
        <v>10</v>
      </c>
      <c r="F20" s="24" t="s">
        <v>37</v>
      </c>
      <c r="G20" s="67"/>
      <c r="H20" s="53"/>
      <c r="I20" s="45">
        <f t="shared" si="0"/>
        <v>0</v>
      </c>
      <c r="J20" s="53"/>
      <c r="K20" s="49">
        <f t="shared" si="1"/>
        <v>0</v>
      </c>
    </row>
    <row r="21" spans="1:11" ht="15">
      <c r="A21" s="16">
        <v>15</v>
      </c>
      <c r="B21" s="5" t="s">
        <v>35</v>
      </c>
      <c r="C21" s="4" t="s">
        <v>36</v>
      </c>
      <c r="D21" s="5" t="s">
        <v>16</v>
      </c>
      <c r="E21" s="5">
        <v>2</v>
      </c>
      <c r="F21" s="24"/>
      <c r="G21" s="68"/>
      <c r="H21" s="53"/>
      <c r="I21" s="45">
        <f t="shared" si="0"/>
        <v>0</v>
      </c>
      <c r="J21" s="53"/>
      <c r="K21" s="49">
        <f t="shared" si="1"/>
        <v>0</v>
      </c>
    </row>
    <row r="22" spans="1:11" ht="15.75" thickBot="1">
      <c r="A22" s="36"/>
      <c r="B22" s="27"/>
      <c r="C22" s="28"/>
      <c r="D22" s="27"/>
      <c r="E22" s="27"/>
      <c r="F22" s="29"/>
      <c r="G22" s="39">
        <v>6100</v>
      </c>
      <c r="H22" s="30"/>
      <c r="I22" s="30">
        <f>SUM(I18:I21)</f>
        <v>0</v>
      </c>
      <c r="J22" s="64"/>
      <c r="K22" s="50">
        <f t="shared" si="1"/>
        <v>0</v>
      </c>
    </row>
    <row r="23" spans="1:11" ht="51">
      <c r="A23" s="15">
        <v>16</v>
      </c>
      <c r="B23" s="12" t="s">
        <v>39</v>
      </c>
      <c r="C23" s="13" t="s">
        <v>40</v>
      </c>
      <c r="D23" s="12" t="s">
        <v>0</v>
      </c>
      <c r="E23" s="12">
        <v>5</v>
      </c>
      <c r="F23" s="82" t="s">
        <v>72</v>
      </c>
      <c r="G23" s="79"/>
      <c r="H23" s="52"/>
      <c r="I23" s="44">
        <f t="shared" si="0"/>
        <v>0</v>
      </c>
      <c r="J23" s="52"/>
      <c r="K23" s="48">
        <f t="shared" si="1"/>
        <v>0</v>
      </c>
    </row>
    <row r="24" spans="1:11" ht="38.25">
      <c r="A24" s="16">
        <v>17</v>
      </c>
      <c r="B24" s="5" t="s">
        <v>41</v>
      </c>
      <c r="C24" s="4" t="s">
        <v>42</v>
      </c>
      <c r="D24" s="5" t="s">
        <v>43</v>
      </c>
      <c r="E24" s="5">
        <v>5</v>
      </c>
      <c r="F24" s="83"/>
      <c r="G24" s="80"/>
      <c r="H24" s="53"/>
      <c r="I24" s="45">
        <f t="shared" si="0"/>
        <v>0</v>
      </c>
      <c r="J24" s="53"/>
      <c r="K24" s="49">
        <f t="shared" si="1"/>
        <v>0</v>
      </c>
    </row>
    <row r="25" spans="1:11" ht="38.25">
      <c r="A25" s="37">
        <v>18</v>
      </c>
      <c r="B25" s="5" t="s">
        <v>41</v>
      </c>
      <c r="C25" s="4" t="s">
        <v>44</v>
      </c>
      <c r="D25" s="5" t="s">
        <v>43</v>
      </c>
      <c r="E25" s="5">
        <v>5</v>
      </c>
      <c r="F25" s="83"/>
      <c r="G25" s="80"/>
      <c r="H25" s="53"/>
      <c r="I25" s="45">
        <f t="shared" si="0"/>
        <v>0</v>
      </c>
      <c r="J25" s="53"/>
      <c r="K25" s="49">
        <f t="shared" si="1"/>
        <v>0</v>
      </c>
    </row>
    <row r="26" spans="1:11" ht="38.25">
      <c r="A26" s="16">
        <v>19</v>
      </c>
      <c r="B26" s="5" t="s">
        <v>45</v>
      </c>
      <c r="C26" s="4" t="s">
        <v>46</v>
      </c>
      <c r="D26" s="5" t="s">
        <v>43</v>
      </c>
      <c r="E26" s="5">
        <v>5</v>
      </c>
      <c r="F26" s="83"/>
      <c r="G26" s="80"/>
      <c r="H26" s="53"/>
      <c r="I26" s="45">
        <f t="shared" si="0"/>
        <v>0</v>
      </c>
      <c r="J26" s="53"/>
      <c r="K26" s="49">
        <f t="shared" si="1"/>
        <v>0</v>
      </c>
    </row>
    <row r="27" spans="1:11" ht="15">
      <c r="A27" s="37">
        <v>20</v>
      </c>
      <c r="B27" s="5" t="s">
        <v>47</v>
      </c>
      <c r="C27" s="4" t="s">
        <v>48</v>
      </c>
      <c r="D27" s="5" t="s">
        <v>0</v>
      </c>
      <c r="E27" s="5">
        <v>4</v>
      </c>
      <c r="F27" s="83"/>
      <c r="G27" s="80"/>
      <c r="H27" s="53"/>
      <c r="I27" s="45">
        <f t="shared" si="0"/>
        <v>0</v>
      </c>
      <c r="J27" s="53"/>
      <c r="K27" s="49">
        <f t="shared" si="1"/>
        <v>0</v>
      </c>
    </row>
    <row r="28" spans="1:11" ht="76.5">
      <c r="A28" s="16">
        <v>21</v>
      </c>
      <c r="B28" s="5" t="s">
        <v>47</v>
      </c>
      <c r="C28" s="4" t="s">
        <v>49</v>
      </c>
      <c r="D28" s="5" t="s">
        <v>0</v>
      </c>
      <c r="E28" s="5">
        <v>2</v>
      </c>
      <c r="F28" s="83"/>
      <c r="G28" s="80"/>
      <c r="H28" s="53"/>
      <c r="I28" s="45">
        <f t="shared" si="0"/>
        <v>0</v>
      </c>
      <c r="J28" s="53"/>
      <c r="K28" s="49">
        <f t="shared" si="1"/>
        <v>0</v>
      </c>
    </row>
    <row r="29" spans="1:11" ht="25.5">
      <c r="A29" s="37">
        <v>22</v>
      </c>
      <c r="B29" s="5" t="s">
        <v>47</v>
      </c>
      <c r="C29" s="4" t="s">
        <v>50</v>
      </c>
      <c r="D29" s="5" t="s">
        <v>0</v>
      </c>
      <c r="E29" s="5">
        <v>5</v>
      </c>
      <c r="F29" s="83"/>
      <c r="G29" s="80"/>
      <c r="H29" s="53"/>
      <c r="I29" s="45">
        <f t="shared" si="0"/>
        <v>0</v>
      </c>
      <c r="J29" s="53"/>
      <c r="K29" s="49">
        <f t="shared" si="1"/>
        <v>0</v>
      </c>
    </row>
    <row r="30" spans="1:11" ht="25.5">
      <c r="A30" s="16">
        <v>23</v>
      </c>
      <c r="B30" s="5" t="s">
        <v>47</v>
      </c>
      <c r="C30" s="4" t="s">
        <v>51</v>
      </c>
      <c r="D30" s="5" t="s">
        <v>0</v>
      </c>
      <c r="E30" s="5">
        <v>5</v>
      </c>
      <c r="F30" s="83"/>
      <c r="G30" s="80"/>
      <c r="H30" s="53"/>
      <c r="I30" s="45">
        <f t="shared" si="0"/>
        <v>0</v>
      </c>
      <c r="J30" s="53"/>
      <c r="K30" s="49">
        <f t="shared" si="1"/>
        <v>0</v>
      </c>
    </row>
    <row r="31" spans="1:11" ht="76.5">
      <c r="A31" s="37">
        <v>24</v>
      </c>
      <c r="B31" s="5" t="s">
        <v>47</v>
      </c>
      <c r="C31" s="4" t="s">
        <v>52</v>
      </c>
      <c r="D31" s="5" t="s">
        <v>0</v>
      </c>
      <c r="E31" s="5">
        <v>3</v>
      </c>
      <c r="F31" s="83"/>
      <c r="G31" s="80"/>
      <c r="H31" s="53"/>
      <c r="I31" s="45">
        <f t="shared" si="0"/>
        <v>0</v>
      </c>
      <c r="J31" s="53"/>
      <c r="K31" s="49">
        <f t="shared" si="1"/>
        <v>0</v>
      </c>
    </row>
    <row r="32" spans="1:11" ht="25.5">
      <c r="A32" s="16">
        <v>25</v>
      </c>
      <c r="B32" s="5" t="s">
        <v>53</v>
      </c>
      <c r="C32" s="4" t="s">
        <v>73</v>
      </c>
      <c r="D32" s="5" t="s">
        <v>0</v>
      </c>
      <c r="E32" s="5">
        <v>3</v>
      </c>
      <c r="F32" s="83"/>
      <c r="G32" s="80"/>
      <c r="H32" s="53"/>
      <c r="I32" s="45">
        <f t="shared" si="0"/>
        <v>0</v>
      </c>
      <c r="J32" s="53"/>
      <c r="K32" s="49">
        <f t="shared" si="1"/>
        <v>0</v>
      </c>
    </row>
    <row r="33" spans="1:11" ht="15">
      <c r="A33" s="37">
        <v>26</v>
      </c>
      <c r="B33" s="5" t="s">
        <v>54</v>
      </c>
      <c r="C33" s="4" t="s">
        <v>55</v>
      </c>
      <c r="D33" s="5" t="s">
        <v>0</v>
      </c>
      <c r="E33" s="5">
        <v>40</v>
      </c>
      <c r="F33" s="83"/>
      <c r="G33" s="80"/>
      <c r="H33" s="53"/>
      <c r="I33" s="45">
        <f t="shared" si="0"/>
        <v>0</v>
      </c>
      <c r="J33" s="53"/>
      <c r="K33" s="49">
        <f t="shared" si="1"/>
        <v>0</v>
      </c>
    </row>
    <row r="34" spans="1:11" ht="15">
      <c r="A34" s="16">
        <v>27</v>
      </c>
      <c r="B34" s="5" t="s">
        <v>56</v>
      </c>
      <c r="C34" s="4" t="s">
        <v>57</v>
      </c>
      <c r="D34" s="5" t="s">
        <v>16</v>
      </c>
      <c r="E34" s="5">
        <v>3</v>
      </c>
      <c r="F34" s="83"/>
      <c r="G34" s="80"/>
      <c r="H34" s="53"/>
      <c r="I34" s="45">
        <f t="shared" si="0"/>
        <v>0</v>
      </c>
      <c r="J34" s="53"/>
      <c r="K34" s="49">
        <f t="shared" si="1"/>
        <v>0</v>
      </c>
    </row>
    <row r="35" spans="1:11" ht="38.25">
      <c r="A35" s="37">
        <v>28</v>
      </c>
      <c r="B35" s="5" t="s">
        <v>58</v>
      </c>
      <c r="C35" s="4" t="s">
        <v>59</v>
      </c>
      <c r="D35" s="5" t="s">
        <v>16</v>
      </c>
      <c r="E35" s="5">
        <v>2</v>
      </c>
      <c r="F35" s="83"/>
      <c r="G35" s="80"/>
      <c r="H35" s="53"/>
      <c r="I35" s="45">
        <f t="shared" si="0"/>
        <v>0</v>
      </c>
      <c r="J35" s="53"/>
      <c r="K35" s="49">
        <f t="shared" si="1"/>
        <v>0</v>
      </c>
    </row>
    <row r="36" spans="1:11" ht="15">
      <c r="A36" s="16">
        <v>29</v>
      </c>
      <c r="B36" s="5" t="s">
        <v>58</v>
      </c>
      <c r="C36" s="4" t="s">
        <v>60</v>
      </c>
      <c r="D36" s="5" t="s">
        <v>16</v>
      </c>
      <c r="E36" s="5">
        <v>2</v>
      </c>
      <c r="F36" s="83"/>
      <c r="G36" s="80"/>
      <c r="H36" s="53"/>
      <c r="I36" s="45">
        <f t="shared" si="0"/>
        <v>0</v>
      </c>
      <c r="J36" s="53"/>
      <c r="K36" s="49">
        <f t="shared" si="1"/>
        <v>0</v>
      </c>
    </row>
    <row r="37" spans="1:11" ht="25.5">
      <c r="A37" s="37">
        <v>30</v>
      </c>
      <c r="B37" s="5" t="s">
        <v>61</v>
      </c>
      <c r="C37" s="4" t="s">
        <v>62</v>
      </c>
      <c r="D37" s="5" t="s">
        <v>0</v>
      </c>
      <c r="E37" s="5">
        <v>5</v>
      </c>
      <c r="F37" s="83"/>
      <c r="G37" s="80"/>
      <c r="H37" s="53"/>
      <c r="I37" s="45">
        <f t="shared" si="0"/>
        <v>0</v>
      </c>
      <c r="J37" s="53"/>
      <c r="K37" s="49">
        <f t="shared" si="1"/>
        <v>0</v>
      </c>
    </row>
    <row r="38" spans="1:11" ht="51">
      <c r="A38" s="16">
        <v>31</v>
      </c>
      <c r="B38" s="5" t="s">
        <v>61</v>
      </c>
      <c r="C38" s="4" t="s">
        <v>74</v>
      </c>
      <c r="D38" s="5" t="s">
        <v>0</v>
      </c>
      <c r="E38" s="5">
        <v>5</v>
      </c>
      <c r="F38" s="83"/>
      <c r="G38" s="80"/>
      <c r="H38" s="53"/>
      <c r="I38" s="45">
        <f t="shared" si="0"/>
        <v>0</v>
      </c>
      <c r="J38" s="53"/>
      <c r="K38" s="49">
        <f t="shared" si="1"/>
        <v>0</v>
      </c>
    </row>
    <row r="39" spans="1:11" ht="54" customHeight="1">
      <c r="A39" s="37">
        <v>32</v>
      </c>
      <c r="B39" s="5" t="s">
        <v>63</v>
      </c>
      <c r="C39" s="4" t="s">
        <v>75</v>
      </c>
      <c r="D39" s="5" t="s">
        <v>43</v>
      </c>
      <c r="E39" s="5">
        <v>3</v>
      </c>
      <c r="F39" s="83"/>
      <c r="G39" s="80"/>
      <c r="H39" s="53"/>
      <c r="I39" s="45">
        <f t="shared" si="0"/>
        <v>0</v>
      </c>
      <c r="J39" s="53"/>
      <c r="K39" s="49">
        <f t="shared" si="1"/>
        <v>0</v>
      </c>
    </row>
    <row r="40" spans="1:11" ht="51">
      <c r="A40" s="16">
        <v>33</v>
      </c>
      <c r="B40" s="5" t="s">
        <v>64</v>
      </c>
      <c r="C40" s="4" t="s">
        <v>65</v>
      </c>
      <c r="D40" s="5" t="s">
        <v>0</v>
      </c>
      <c r="E40" s="5">
        <v>5</v>
      </c>
      <c r="F40" s="83"/>
      <c r="G40" s="80"/>
      <c r="H40" s="53"/>
      <c r="I40" s="45">
        <f t="shared" si="0"/>
        <v>0</v>
      </c>
      <c r="J40" s="53"/>
      <c r="K40" s="49">
        <f t="shared" si="1"/>
        <v>0</v>
      </c>
    </row>
    <row r="41" spans="1:11" ht="25.5">
      <c r="A41" s="37">
        <v>34</v>
      </c>
      <c r="B41" s="5" t="s">
        <v>66</v>
      </c>
      <c r="C41" s="4" t="s">
        <v>67</v>
      </c>
      <c r="D41" s="5" t="s">
        <v>0</v>
      </c>
      <c r="E41" s="5">
        <v>25</v>
      </c>
      <c r="F41" s="83"/>
      <c r="G41" s="80"/>
      <c r="H41" s="53"/>
      <c r="I41" s="45">
        <f t="shared" si="0"/>
        <v>0</v>
      </c>
      <c r="J41" s="53"/>
      <c r="K41" s="49">
        <f t="shared" si="1"/>
        <v>0</v>
      </c>
    </row>
    <row r="42" spans="1:11" ht="38.25">
      <c r="A42" s="16">
        <v>35</v>
      </c>
      <c r="B42" s="5" t="s">
        <v>69</v>
      </c>
      <c r="C42" s="4" t="s">
        <v>68</v>
      </c>
      <c r="D42" s="5" t="s">
        <v>0</v>
      </c>
      <c r="E42" s="5">
        <v>5</v>
      </c>
      <c r="F42" s="83"/>
      <c r="G42" s="80"/>
      <c r="H42" s="53"/>
      <c r="I42" s="45">
        <f t="shared" si="0"/>
        <v>0</v>
      </c>
      <c r="J42" s="53"/>
      <c r="K42" s="49">
        <f t="shared" si="1"/>
        <v>0</v>
      </c>
    </row>
    <row r="43" spans="1:11" ht="25.5">
      <c r="A43" s="37">
        <v>36</v>
      </c>
      <c r="B43" s="5" t="s">
        <v>70</v>
      </c>
      <c r="C43" s="4" t="s">
        <v>71</v>
      </c>
      <c r="D43" s="5" t="s">
        <v>0</v>
      </c>
      <c r="E43" s="5">
        <v>5</v>
      </c>
      <c r="F43" s="84"/>
      <c r="G43" s="81"/>
      <c r="H43" s="53"/>
      <c r="I43" s="45">
        <f t="shared" si="0"/>
        <v>0</v>
      </c>
      <c r="J43" s="53"/>
      <c r="K43" s="49">
        <f t="shared" si="1"/>
        <v>0</v>
      </c>
    </row>
    <row r="44" spans="1:11" ht="15.75" thickBot="1">
      <c r="A44" s="36"/>
      <c r="B44" s="31"/>
      <c r="C44" s="32"/>
      <c r="D44" s="33"/>
      <c r="E44" s="33"/>
      <c r="F44" s="34"/>
      <c r="G44" s="39">
        <v>4050</v>
      </c>
      <c r="H44" s="30"/>
      <c r="I44" s="30">
        <f>SUM(I23:I43)</f>
        <v>0</v>
      </c>
      <c r="J44" s="30"/>
      <c r="K44" s="50">
        <f t="shared" si="1"/>
        <v>0</v>
      </c>
    </row>
    <row r="45" spans="1:11" ht="15.75" thickBot="1">
      <c r="A45" s="75"/>
      <c r="B45" s="87" t="s">
        <v>77</v>
      </c>
      <c r="C45" s="88"/>
      <c r="D45" s="88"/>
      <c r="E45" s="88"/>
      <c r="F45" s="89"/>
      <c r="G45" s="76">
        <f>SUM(G5:G44)</f>
        <v>15000</v>
      </c>
      <c r="H45" s="77"/>
      <c r="I45" s="77">
        <f>SUM(I5+I6+I7+I10+I11+I17+I22+I44)</f>
        <v>0</v>
      </c>
      <c r="J45" s="51"/>
      <c r="K45" s="78">
        <f>SUM(K5+K6+K7+K10+K11+K17+K22+K44)</f>
        <v>0</v>
      </c>
    </row>
    <row r="47" spans="1:3" ht="15">
      <c r="A47" s="54"/>
      <c r="B47" s="55" t="s">
        <v>81</v>
      </c>
      <c r="C47" s="56"/>
    </row>
    <row r="49" spans="4:6" ht="15">
      <c r="D49" s="9"/>
      <c r="E49" s="9"/>
      <c r="F49" s="25"/>
    </row>
    <row r="50" spans="4:6" ht="15">
      <c r="D50" s="85"/>
      <c r="E50" s="85"/>
      <c r="F50" s="85"/>
    </row>
    <row r="52" spans="6:11" ht="15.75" thickBot="1">
      <c r="F52" s="73"/>
      <c r="G52" s="57"/>
      <c r="H52" s="57"/>
      <c r="I52" s="57"/>
      <c r="J52" s="57"/>
      <c r="K52" s="57"/>
    </row>
    <row r="53" spans="6:11" ht="15">
      <c r="F53" s="58"/>
      <c r="G53" s="58"/>
      <c r="H53"/>
      <c r="I53" s="74" t="s">
        <v>82</v>
      </c>
      <c r="J53" s="58"/>
      <c r="K53" s="58"/>
    </row>
    <row r="54" spans="6:9" ht="15">
      <c r="F54" s="8"/>
      <c r="G54"/>
      <c r="H54"/>
      <c r="I54"/>
    </row>
  </sheetData>
  <sheetProtection/>
  <mergeCells count="7">
    <mergeCell ref="G23:G43"/>
    <mergeCell ref="F8:F9"/>
    <mergeCell ref="F12:F16"/>
    <mergeCell ref="D50:F50"/>
    <mergeCell ref="E1:F1"/>
    <mergeCell ref="B45:F45"/>
    <mergeCell ref="F23:F43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2019-03-27T14:57:25Z</cp:lastPrinted>
  <dcterms:created xsi:type="dcterms:W3CDTF">2018-05-21T11:46:33Z</dcterms:created>
  <dcterms:modified xsi:type="dcterms:W3CDTF">2019-03-28T09:33:23Z</dcterms:modified>
  <cp:category/>
  <cp:version/>
  <cp:contentType/>
  <cp:contentStatus/>
</cp:coreProperties>
</file>