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1"/>
  <workbookPr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<sst xmlns="http://schemas.openxmlformats.org/spreadsheetml/2006/main" count="39" uniqueCount="36">
  <si>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č.</t>
  </si>
  <si>
    <t>Název</t>
  </si>
  <si>
    <t>specifikace</t>
  </si>
  <si>
    <t>Poznámka</t>
  </si>
  <si>
    <t>množství</t>
  </si>
  <si>
    <t>Bulkhead Clamp, DN25 ISO-KF</t>
  </si>
  <si>
    <t>Aluminum EN AW-6082</t>
  </si>
  <si>
    <t>BNC průchodka DN16 ISO-KF</t>
  </si>
  <si>
    <t>DIN 1.4301</t>
  </si>
  <si>
    <t>Blank Flange, DN 100 ISO-F</t>
  </si>
  <si>
    <t>Bulkhead Clamp, DN16 ISO-KF</t>
  </si>
  <si>
    <t>Bulkhead Clamp, DN40 ISO-KF</t>
  </si>
  <si>
    <t>turbopumpa DN63 ISO-K</t>
  </si>
  <si>
    <t>Komponenty musí být konstruované minimálně na vakuum 1x10-7 mbar.</t>
  </si>
  <si>
    <t>Radiační odolnost 900 Gray</t>
  </si>
  <si>
    <t>Elektronika komponent umístěných na komoře musí mít možnost umístění ve vzdálenosti min. 50 m od komory.</t>
  </si>
  <si>
    <t>Pokud není umožněné elektroniku umístit mimo instalované zařízení, musí elektronika splňovat také požadovanou radiační odolnost 900 Gray</t>
  </si>
  <si>
    <t>Takto podbarvená pole dodavatel povinně vyplní, rovněž musí uvést i nabídkovou cenu za kus u každé položky.</t>
  </si>
  <si>
    <t>max. napětí do 500 VDC, max. proud do 3 A</t>
  </si>
  <si>
    <t xml:space="preserve">Bolt Clamp / Clamping Collars, DN 25 ISO-KF </t>
  </si>
  <si>
    <t>Aluminum</t>
  </si>
  <si>
    <t>turbopumpa DN100 ISO-K</t>
  </si>
  <si>
    <t>čerpací rychlost min. 250 l /s pro N2, ultimate pressure 1x10-7, chlazení vzduchem</t>
  </si>
  <si>
    <t>čerpací rychlost min. 65 l /s pro N2, ultimate pressure 1x10-7, chlazení vzduchem</t>
  </si>
  <si>
    <t>předpokládaná cena/ks (bez DPH)</t>
  </si>
  <si>
    <t>předpokládaná cena celkem (bez DPH)</t>
  </si>
  <si>
    <t>Nabídková  cena za kus (bez DPH)</t>
  </si>
  <si>
    <t>Nabídková cena celkem položka (bez DPH) v Kč</t>
  </si>
  <si>
    <t>VYHOVUJE / NEVYHOVUJE</t>
  </si>
  <si>
    <t>konektor na obou stranách</t>
  </si>
  <si>
    <t>řízení R.J. TCP 350 - pokud není umožněno nabídnout vlastní R.J. a kabel 50 m</t>
  </si>
  <si>
    <t>Příloha ke Kupní smlouvě - Technická specifikace</t>
  </si>
  <si>
    <t>CENA (bez DPH)</t>
  </si>
  <si>
    <t>CENA (s DPH)</t>
  </si>
  <si>
    <t>k veřejné zakázce "Dodávka vakuových komponentů - III."</t>
  </si>
  <si>
    <t>VYHOVUJE  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</si>
</sst>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+mn-cs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2" xfId="0" applyFill="1" applyBorder="1"/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left" wrapText="1"/>
    </xf>
    <xf numFmtId="0" fontId="0" fillId="0" borderId="5" xfId="0" applyBorder="1" applyAlignment="1">
      <alignment horizontal="left" vertical="top" wrapText="1"/>
    </xf>
    <xf numFmtId="0" fontId="0" fillId="2" borderId="5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4" fontId="0" fillId="4" borderId="11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164" fontId="3" fillId="4" borderId="15" xfId="2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3" fillId="0" borderId="20" xfId="20" applyNumberFormat="1" applyFont="1" applyFill="1" applyBorder="1" applyAlignment="1">
      <alignment horizontal="center" vertical="center"/>
    </xf>
    <xf numFmtId="164" fontId="3" fillId="4" borderId="21" xfId="20" applyNumberFormat="1" applyFont="1" applyFill="1" applyBorder="1" applyAlignment="1">
      <alignment horizontal="center" vertical="center"/>
    </xf>
    <xf numFmtId="164" fontId="3" fillId="4" borderId="22" xfId="2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/>
    </xf>
    <xf numFmtId="0" fontId="2" fillId="5" borderId="23" xfId="0" applyFont="1" applyFill="1" applyBorder="1" applyAlignment="1">
      <alignment/>
    </xf>
    <xf numFmtId="164" fontId="3" fillId="5" borderId="15" xfId="20" applyNumberFormat="1" applyFont="1" applyFill="1" applyBorder="1" applyAlignment="1">
      <alignment horizontal="center" vertical="center"/>
    </xf>
    <xf numFmtId="164" fontId="4" fillId="5" borderId="15" xfId="2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164" fontId="3" fillId="2" borderId="24" xfId="21" applyNumberFormat="1" applyFont="1" applyFill="1" applyBorder="1" applyAlignment="1">
      <alignment horizontal="center" vertical="center"/>
    </xf>
    <xf numFmtId="0" fontId="0" fillId="3" borderId="0" xfId="0" applyFill="1"/>
    <xf numFmtId="164" fontId="3" fillId="2" borderId="20" xfId="21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0" xfId="0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 wrapText="1"/>
    </xf>
    <xf numFmtId="0" fontId="2" fillId="6" borderId="17" xfId="0" applyFont="1" applyFill="1" applyBorder="1" applyAlignment="1">
      <alignment horizontal="left" wrapText="1"/>
    </xf>
    <xf numFmtId="0" fontId="2" fillId="6" borderId="27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171450</xdr:rowOff>
    </xdr:from>
    <xdr:to>
      <xdr:col>8</xdr:col>
      <xdr:colOff>990600</xdr:colOff>
      <xdr:row>31</xdr:row>
      <xdr:rowOff>161925</xdr:rowOff>
    </xdr:to>
    <xdr:sp macro="" textlink="">
      <xdr:nvSpPr>
        <xdr:cNvPr id="2" name="TextovéPole 1"/>
        <xdr:cNvSpPr txBox="1"/>
      </xdr:nvSpPr>
      <xdr:spPr>
        <a:xfrm>
          <a:off x="9525" y="6057900"/>
          <a:ext cx="118300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……čestně prohlašuji (prohlašujeme), že dodavatel ……v případě jeho výběru zadavatelem v předmětné veřejné zakázce dodá zboží přesně dle požadovaných technických podmínek a nabízených technických parametrů v termínu …… dnů po podpisu Kupní smlouvy.</a:t>
          </a:r>
        </a:p>
        <a:p>
          <a:endParaRPr lang="cs-CZ" sz="1100" b="1"/>
        </a:p>
        <a:p>
          <a:endParaRPr lang="cs-CZ" sz="1100" b="1"/>
        </a:p>
        <a:p>
          <a:endParaRPr lang="cs-CZ" sz="1100" b="1"/>
        </a:p>
        <a:p>
          <a:pPr algn="r"/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</a:t>
          </a:r>
          <a:r>
            <a:rPr lang="cs-CZ" sz="1100" b="1"/>
            <a:t>……………………………………………………..</a:t>
          </a:r>
        </a:p>
        <a:p>
          <a:pPr algn="r"/>
          <a:r>
            <a:rPr lang="cs-CZ" sz="1100" b="1"/>
            <a:t>Razítko a podpis oprávněné osoby dodavatele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showGridLines="0" tabSelected="1" workbookViewId="0" topLeftCell="A1">
      <selection activeCell="M25" sqref="M25"/>
    </sheetView>
  </sheetViews>
  <sheetFormatPr defaultColWidth="9.140625" defaultRowHeight="15"/>
  <cols>
    <col min="1" max="1" width="4.140625" style="3" customWidth="1"/>
    <col min="2" max="2" width="40.00390625" style="3" customWidth="1"/>
    <col min="3" max="3" width="38.8515625" style="3" customWidth="1"/>
    <col min="4" max="4" width="28.00390625" style="3" customWidth="1"/>
    <col min="5" max="5" width="8.8515625" style="3" customWidth="1"/>
    <col min="6" max="8" width="14.28125" style="3" customWidth="1"/>
    <col min="9" max="9" width="14.8515625" style="3" customWidth="1"/>
    <col min="10" max="10" width="15.140625" style="3" bestFit="1" customWidth="1"/>
    <col min="11" max="11" width="13.140625" style="3" bestFit="1" customWidth="1"/>
    <col min="12" max="16384" width="9.140625" style="3" customWidth="1"/>
  </cols>
  <sheetData>
    <row r="1" spans="1:10" ht="18.75">
      <c r="A1" s="2"/>
      <c r="B1" s="64" t="s">
        <v>31</v>
      </c>
      <c r="C1" s="64"/>
      <c r="D1" s="64"/>
      <c r="E1" s="64"/>
      <c r="F1" s="64"/>
      <c r="G1" s="64"/>
      <c r="H1" s="64"/>
      <c r="I1" s="64"/>
      <c r="J1" s="64"/>
    </row>
    <row r="2" spans="1:10" ht="19.5" thickBot="1">
      <c r="A2" s="4"/>
      <c r="B2" s="53" t="s">
        <v>34</v>
      </c>
      <c r="C2" s="53"/>
      <c r="D2" s="53"/>
      <c r="E2" s="53"/>
      <c r="F2" s="53"/>
      <c r="G2" s="53"/>
      <c r="H2" s="53"/>
      <c r="I2" s="54"/>
      <c r="J2" s="54"/>
    </row>
    <row r="3" spans="1:10" ht="30.75" thickBot="1">
      <c r="A3" s="4"/>
      <c r="B3" s="4"/>
      <c r="C3" s="4"/>
      <c r="D3" s="4"/>
      <c r="E3" s="4"/>
      <c r="F3" s="4"/>
      <c r="G3" s="48" t="s">
        <v>35</v>
      </c>
      <c r="H3" s="4"/>
      <c r="I3" s="2"/>
      <c r="J3" s="2"/>
    </row>
    <row r="4" spans="1:7" ht="15">
      <c r="A4" s="5"/>
      <c r="B4" s="65" t="s">
        <v>13</v>
      </c>
      <c r="C4" s="66"/>
      <c r="D4" s="66"/>
      <c r="E4" s="66"/>
      <c r="F4" s="66"/>
      <c r="G4" s="58"/>
    </row>
    <row r="5" spans="1:7" ht="15">
      <c r="A5" s="5"/>
      <c r="B5" s="67" t="s">
        <v>14</v>
      </c>
      <c r="C5" s="68"/>
      <c r="D5" s="68"/>
      <c r="E5" s="68"/>
      <c r="F5" s="68"/>
      <c r="G5" s="59"/>
    </row>
    <row r="6" spans="1:7" ht="15" customHeight="1">
      <c r="A6" s="5"/>
      <c r="B6" s="69" t="s">
        <v>15</v>
      </c>
      <c r="C6" s="70"/>
      <c r="D6" s="70"/>
      <c r="E6" s="70"/>
      <c r="F6" s="70"/>
      <c r="G6" s="59"/>
    </row>
    <row r="7" spans="1:7" ht="15.75" thickBot="1">
      <c r="A7" s="5"/>
      <c r="B7" s="71" t="s">
        <v>16</v>
      </c>
      <c r="C7" s="72"/>
      <c r="D7" s="72"/>
      <c r="E7" s="72"/>
      <c r="F7" s="72"/>
      <c r="G7" s="60"/>
    </row>
    <row r="8" spans="1:9" ht="15">
      <c r="A8" s="2"/>
      <c r="I8" s="2"/>
    </row>
    <row r="9" spans="1:9" ht="15.75" thickBot="1">
      <c r="A9" s="6"/>
      <c r="I9" s="2"/>
    </row>
    <row r="10" spans="1:10" s="29" customFormat="1" ht="45.75" thickBot="1">
      <c r="A10" s="28" t="s">
        <v>0</v>
      </c>
      <c r="B10" s="21" t="s">
        <v>1</v>
      </c>
      <c r="C10" s="21" t="s">
        <v>2</v>
      </c>
      <c r="D10" s="22" t="s">
        <v>3</v>
      </c>
      <c r="E10" s="21" t="s">
        <v>4</v>
      </c>
      <c r="F10" s="43" t="s">
        <v>24</v>
      </c>
      <c r="G10" s="44" t="s">
        <v>25</v>
      </c>
      <c r="H10" s="35" t="s">
        <v>28</v>
      </c>
      <c r="I10" s="30" t="s">
        <v>26</v>
      </c>
      <c r="J10" s="31" t="s">
        <v>27</v>
      </c>
    </row>
    <row r="11" spans="1:10" ht="15">
      <c r="A11" s="16">
        <v>1</v>
      </c>
      <c r="B11" s="17" t="s">
        <v>9</v>
      </c>
      <c r="C11" s="18" t="s">
        <v>8</v>
      </c>
      <c r="D11" s="19"/>
      <c r="E11" s="20">
        <v>10</v>
      </c>
      <c r="F11" s="55">
        <v>2320</v>
      </c>
      <c r="G11" s="45">
        <f>E11*F11</f>
        <v>23200</v>
      </c>
      <c r="H11" s="37" t="str">
        <f>IF(I11&lt;=F11,"VYHOVUJE","NEVYHOVUJE")</f>
        <v>VYHOVUJE</v>
      </c>
      <c r="I11" s="40">
        <v>0</v>
      </c>
      <c r="J11" s="32">
        <f>SUM(I11*E11)</f>
        <v>0</v>
      </c>
    </row>
    <row r="12" spans="1:10" ht="15" customHeight="1">
      <c r="A12" s="11">
        <v>2</v>
      </c>
      <c r="B12" s="12" t="s">
        <v>7</v>
      </c>
      <c r="C12" s="13" t="s">
        <v>18</v>
      </c>
      <c r="D12" s="14" t="s">
        <v>29</v>
      </c>
      <c r="E12" s="15">
        <v>28</v>
      </c>
      <c r="F12" s="57">
        <v>8840</v>
      </c>
      <c r="G12" s="45">
        <f aca="true" t="shared" si="0" ref="G12:G18">E12*F12</f>
        <v>247520</v>
      </c>
      <c r="H12" s="38" t="str">
        <f aca="true" t="shared" si="1" ref="H12:H18">IF(I12&lt;=F12,"VYHOVUJE","NEVYHOVUJE")</f>
        <v>VYHOVUJE</v>
      </c>
      <c r="I12" s="41">
        <v>0</v>
      </c>
      <c r="J12" s="33">
        <f aca="true" t="shared" si="2" ref="J12:J18">SUM(I12*E12)</f>
        <v>0</v>
      </c>
    </row>
    <row r="13" spans="1:10" ht="15" customHeight="1">
      <c r="A13" s="7">
        <v>3</v>
      </c>
      <c r="B13" s="1" t="s">
        <v>19</v>
      </c>
      <c r="C13" s="8" t="s">
        <v>20</v>
      </c>
      <c r="D13" s="9"/>
      <c r="E13" s="10">
        <v>10</v>
      </c>
      <c r="F13" s="57">
        <v>720</v>
      </c>
      <c r="G13" s="45">
        <f t="shared" si="0"/>
        <v>7200</v>
      </c>
      <c r="H13" s="38" t="str">
        <f t="shared" si="1"/>
        <v>VYHOVUJE</v>
      </c>
      <c r="I13" s="41">
        <v>0</v>
      </c>
      <c r="J13" s="33">
        <f t="shared" si="2"/>
        <v>0</v>
      </c>
    </row>
    <row r="14" spans="1:10" ht="15" customHeight="1">
      <c r="A14" s="7">
        <v>4</v>
      </c>
      <c r="B14" s="1" t="s">
        <v>10</v>
      </c>
      <c r="C14" s="8" t="s">
        <v>6</v>
      </c>
      <c r="D14" s="9"/>
      <c r="E14" s="10">
        <v>20</v>
      </c>
      <c r="F14" s="57">
        <v>440</v>
      </c>
      <c r="G14" s="45">
        <f t="shared" si="0"/>
        <v>8800</v>
      </c>
      <c r="H14" s="38" t="str">
        <f t="shared" si="1"/>
        <v>VYHOVUJE</v>
      </c>
      <c r="I14" s="41">
        <v>0</v>
      </c>
      <c r="J14" s="33">
        <f t="shared" si="2"/>
        <v>0</v>
      </c>
    </row>
    <row r="15" spans="1:10" ht="15" customHeight="1">
      <c r="A15" s="7">
        <v>5</v>
      </c>
      <c r="B15" s="1" t="s">
        <v>5</v>
      </c>
      <c r="C15" s="8" t="s">
        <v>6</v>
      </c>
      <c r="D15" s="9"/>
      <c r="E15" s="10">
        <v>10</v>
      </c>
      <c r="F15" s="57">
        <v>520</v>
      </c>
      <c r="G15" s="45">
        <f t="shared" si="0"/>
        <v>5200</v>
      </c>
      <c r="H15" s="38" t="str">
        <f t="shared" si="1"/>
        <v>VYHOVUJE</v>
      </c>
      <c r="I15" s="41">
        <v>0</v>
      </c>
      <c r="J15" s="33">
        <f t="shared" si="2"/>
        <v>0</v>
      </c>
    </row>
    <row r="16" spans="1:10" ht="15" customHeight="1">
      <c r="A16" s="7">
        <v>6</v>
      </c>
      <c r="B16" s="1" t="s">
        <v>11</v>
      </c>
      <c r="C16" s="8" t="s">
        <v>6</v>
      </c>
      <c r="D16" s="9"/>
      <c r="E16" s="10">
        <v>20</v>
      </c>
      <c r="F16" s="57">
        <v>560</v>
      </c>
      <c r="G16" s="45">
        <f t="shared" si="0"/>
        <v>11200</v>
      </c>
      <c r="H16" s="38" t="str">
        <f t="shared" si="1"/>
        <v>VYHOVUJE</v>
      </c>
      <c r="I16" s="41">
        <v>0</v>
      </c>
      <c r="J16" s="33">
        <f t="shared" si="2"/>
        <v>0</v>
      </c>
    </row>
    <row r="17" spans="1:10" ht="45">
      <c r="A17" s="7">
        <v>7</v>
      </c>
      <c r="B17" s="1" t="s">
        <v>21</v>
      </c>
      <c r="C17" s="8" t="s">
        <v>22</v>
      </c>
      <c r="D17" s="9" t="s">
        <v>30</v>
      </c>
      <c r="E17" s="10">
        <v>1</v>
      </c>
      <c r="F17" s="57">
        <v>170120</v>
      </c>
      <c r="G17" s="45">
        <f t="shared" si="0"/>
        <v>170120</v>
      </c>
      <c r="H17" s="38" t="str">
        <f t="shared" si="1"/>
        <v>VYHOVUJE</v>
      </c>
      <c r="I17" s="41">
        <v>0</v>
      </c>
      <c r="J17" s="33">
        <f t="shared" si="2"/>
        <v>0</v>
      </c>
    </row>
    <row r="18" spans="1:10" ht="45.75" thickBot="1">
      <c r="A18" s="23">
        <v>8</v>
      </c>
      <c r="B18" s="24" t="s">
        <v>12</v>
      </c>
      <c r="C18" s="25" t="s">
        <v>23</v>
      </c>
      <c r="D18" s="26" t="s">
        <v>30</v>
      </c>
      <c r="E18" s="27">
        <v>3</v>
      </c>
      <c r="F18" s="57">
        <v>81200</v>
      </c>
      <c r="G18" s="45">
        <f t="shared" si="0"/>
        <v>243600</v>
      </c>
      <c r="H18" s="39" t="str">
        <f t="shared" si="1"/>
        <v>VYHOVUJE</v>
      </c>
      <c r="I18" s="42">
        <v>0</v>
      </c>
      <c r="J18" s="34">
        <f t="shared" si="2"/>
        <v>0</v>
      </c>
    </row>
    <row r="19" spans="1:10" ht="15.75" thickBot="1">
      <c r="A19" s="62"/>
      <c r="B19" s="63"/>
      <c r="C19" s="63"/>
      <c r="D19" s="49" t="s">
        <v>32</v>
      </c>
      <c r="E19" s="50"/>
      <c r="F19" s="51"/>
      <c r="G19" s="52">
        <f>SUM(G11:G18)</f>
        <v>716840</v>
      </c>
      <c r="H19" s="36" t="str">
        <f>IF(J19&lt;=G19,"VYHOVUJE","NEVYHOVUJE")</f>
        <v>VYHOVUJE</v>
      </c>
      <c r="I19" s="51"/>
      <c r="J19" s="46">
        <f>SUM(J11:J18)</f>
        <v>0</v>
      </c>
    </row>
    <row r="20" spans="1:10" ht="15.75" thickBot="1">
      <c r="A20" s="62"/>
      <c r="B20" s="63"/>
      <c r="C20" s="63"/>
      <c r="D20" s="49" t="s">
        <v>33</v>
      </c>
      <c r="E20" s="50"/>
      <c r="F20" s="51"/>
      <c r="G20" s="51">
        <f>SUM(G19*1.21)</f>
        <v>867376.4</v>
      </c>
      <c r="H20" s="36" t="str">
        <f>IF(J20&lt;=G20,"VYHOVUJE","NEVYHOVUJE")</f>
        <v>VYHOVUJE</v>
      </c>
      <c r="I20" s="51"/>
      <c r="J20" s="47">
        <f>SUM(J19*1.21)</f>
        <v>0</v>
      </c>
    </row>
    <row r="21" ht="15">
      <c r="I21" s="2"/>
    </row>
    <row r="22" spans="1:9" ht="15">
      <c r="A22" s="56"/>
      <c r="B22" s="61" t="s">
        <v>17</v>
      </c>
      <c r="C22" s="56"/>
      <c r="D22" s="56"/>
      <c r="I22" s="2"/>
    </row>
  </sheetData>
  <mergeCells count="7">
    <mergeCell ref="A20:C20"/>
    <mergeCell ref="A19:C19"/>
    <mergeCell ref="B1:J1"/>
    <mergeCell ref="B4:F4"/>
    <mergeCell ref="B5:F5"/>
    <mergeCell ref="B6:F6"/>
    <mergeCell ref="B7:F7"/>
  </mergeCells>
  <printOptions/>
  <pageMargins left="0.7086614173228347" right="0.7086614173228347" top="0.5511811023622047" bottom="0.5511811023622047" header="0.31496062992125984" footer="0.31496062992125984"/>
  <pageSetup fitToHeight="0" fitToWidth="1" horizontalDpi="360" verticalDpi="36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smolova</cp:lastModifiedBy>
  <cp:lastPrinted>2019-03-04T14:58:26Z</cp:lastPrinted>
  <dcterms:created xsi:type="dcterms:W3CDTF">2018-12-11T10:01:55Z</dcterms:created>
  <dcterms:modified xsi:type="dcterms:W3CDTF">2019-03-04T15:37:56Z</dcterms:modified>
  <cp:category/>
  <cp:version/>
  <cp:contentType/>
  <cp:contentStatus/>
</cp:coreProperties>
</file>