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0"/>
  </bookViews>
  <sheets>
    <sheet name="Vakuum" sheetId="2" r:id="rId1"/>
    <sheet name="List1" sheetId="3" state="hidden" r:id="rId2"/>
  </sheets>
  <definedNames/>
  <calcPr calcId="152511"/>
</workbook>
</file>

<file path=xl/sharedStrings.xml><?xml version="1.0" encoding="utf-8"?>
<sst xmlns="http://schemas.openxmlformats.org/spreadsheetml/2006/main" count="37" uniqueCount="30">
  <si>
    <t>Množství</t>
  </si>
  <si>
    <t>Název</t>
  </si>
  <si>
    <t>Specifikace</t>
  </si>
  <si>
    <t>Poznámka</t>
  </si>
  <si>
    <t>VYHOVUJE / NEVYHOVUJE</t>
  </si>
  <si>
    <t>Celková cena bez DPH</t>
  </si>
  <si>
    <t>Předpokládaná cena - celkem (bez DPH) v Kč</t>
  </si>
  <si>
    <t>Takto podbarvená pole dodavatel povinně vyplní (musí uvést  nabídkovou cenu za kus u každé položky).</t>
  </si>
  <si>
    <t>Předpokládaná cena - celkem položka (bez DPH) v Kč</t>
  </si>
  <si>
    <t>Zásobník kapaliny</t>
  </si>
  <si>
    <t>Středící kroužek</t>
  </si>
  <si>
    <t>Vakuová záslepka</t>
  </si>
  <si>
    <t>Koleno 90°</t>
  </si>
  <si>
    <t>T-kus</t>
  </si>
  <si>
    <t>Operating fluid reservoir for HiPace 300</t>
  </si>
  <si>
    <t>Centering Ring, DN 16 ISO-KF Aluminum EN AW-6061/O-Ring NBR</t>
  </si>
  <si>
    <t>Centering Ring, DN 25 ISO-KF Aluminum EN AW-6061/O-Ring NBR</t>
  </si>
  <si>
    <t>Centering Ring, DN 40 ISO-KF Aluminum EN AW-6061/O-Ring NBR</t>
  </si>
  <si>
    <t>Centering Ring with Outer Ring, DN 63 ISO-K Aluminium/O-Ring NBR</t>
  </si>
  <si>
    <t>Centering Ring with Outer Ring, DN 100 ISO-K Aluminium/O-Ring NBR</t>
  </si>
  <si>
    <t>Elbow, 90°, DN 16 ISO-KF Aluminum EN AW-6082/3.2315</t>
  </si>
  <si>
    <t>Elbow, 90°, DN 40 ISO-KF Aluminum EN AW-6082/3.2315</t>
  </si>
  <si>
    <t>90° Elbow, Radius, DN 63 ISO-K Stainless Steel 304/1.4301</t>
  </si>
  <si>
    <t>Tee, DN 25 ISO-KF Aluminum EN AW-6082/3.2315, length 100 mm</t>
  </si>
  <si>
    <t>Tee, DN 63 ISO-K Stainless Steel 304/1.4301</t>
  </si>
  <si>
    <t>Blank Flange, DN 16 ISO-KF Aluminum EN AW-6082/3.2315</t>
  </si>
  <si>
    <t xml:space="preserve">Příloha ke Kupní smlouvě - Technická specifikace </t>
  </si>
  <si>
    <t>Předpokládaná cena za kus (bez DPH)</t>
  </si>
  <si>
    <t>Nabídková  cena za kus (bez DPH)</t>
  </si>
  <si>
    <t>Nabídková cena celkem položka (bez DPH)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</si>
</sst>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+mn-cs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3" fillId="0" borderId="4" xfId="0" applyFont="1" applyBorder="1"/>
    <xf numFmtId="0" fontId="0" fillId="0" borderId="4" xfId="0" applyBorder="1" applyAlignment="1">
      <alignment horizontal="center"/>
    </xf>
    <xf numFmtId="0" fontId="0" fillId="2" borderId="4" xfId="0" applyFill="1" applyBorder="1"/>
    <xf numFmtId="0" fontId="2" fillId="0" borderId="0" xfId="0" applyFont="1"/>
    <xf numFmtId="44" fontId="2" fillId="0" borderId="5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0" fillId="3" borderId="9" xfId="0" applyNumberFormat="1" applyFill="1" applyBorder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wrapText="1"/>
    </xf>
    <xf numFmtId="44" fontId="0" fillId="0" borderId="2" xfId="0" applyNumberFormat="1" applyFill="1" applyBorder="1"/>
    <xf numFmtId="44" fontId="0" fillId="0" borderId="10" xfId="0" applyNumberFormat="1" applyFill="1" applyBorder="1"/>
    <xf numFmtId="44" fontId="0" fillId="0" borderId="4" xfId="0" applyNumberFormat="1" applyFill="1" applyBorder="1"/>
    <xf numFmtId="164" fontId="0" fillId="2" borderId="6" xfId="0" applyNumberFormat="1" applyFill="1" applyBorder="1" applyAlignment="1">
      <alignment horizontal="center"/>
    </xf>
    <xf numFmtId="164" fontId="2" fillId="4" borderId="8" xfId="0" applyNumberFormat="1" applyFont="1" applyFill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theme="8" tint="0.5999600291252136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23</xdr:row>
      <xdr:rowOff>47625</xdr:rowOff>
    </xdr:from>
    <xdr:to>
      <xdr:col>9</xdr:col>
      <xdr:colOff>1133475</xdr:colOff>
      <xdr:row>26</xdr:row>
      <xdr:rowOff>123825</xdr:rowOff>
    </xdr:to>
    <xdr:sp macro="" textlink="">
      <xdr:nvSpPr>
        <xdr:cNvPr id="2" name="TextovéPole 1"/>
        <xdr:cNvSpPr txBox="1"/>
      </xdr:nvSpPr>
      <xdr:spPr>
        <a:xfrm>
          <a:off x="361950" y="5172075"/>
          <a:ext cx="167163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Já (my) níže podepsaný (í) ……čestně prohlašuji (prohlašujeme), že dodavatel ……v případě jeho výběru zadavatelem v předmětné veřejné zakázce dodá zboží přesně dle požadovaných technických podmínek a nabízených technických parametrů v termínu …… dnů po podpisu Kupní smlouvy.</a:t>
          </a:r>
          <a:endParaRPr lang="cs-CZ" sz="1400">
            <a:effectLst/>
          </a:endParaRPr>
        </a:p>
        <a:p>
          <a:endParaRPr lang="cs-CZ" sz="1400"/>
        </a:p>
      </xdr:txBody>
    </xdr:sp>
    <xdr:clientData/>
  </xdr:twoCellAnchor>
  <xdr:oneCellAnchor>
    <xdr:from>
      <xdr:col>2</xdr:col>
      <xdr:colOff>5324475</xdr:colOff>
      <xdr:row>30</xdr:row>
      <xdr:rowOff>19050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7248525" y="6477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2"/>
  <sheetViews>
    <sheetView showGridLines="0" tabSelected="1" workbookViewId="0" topLeftCell="A1">
      <selection activeCell="G11" sqref="G11"/>
    </sheetView>
  </sheetViews>
  <sheetFormatPr defaultColWidth="9.140625" defaultRowHeight="15"/>
  <cols>
    <col min="1" max="1" width="4.57421875" style="0" customWidth="1"/>
    <col min="2" max="2" width="24.28125" style="0" customWidth="1"/>
    <col min="3" max="3" width="119.57421875" style="0" bestFit="1" customWidth="1"/>
    <col min="4" max="4" width="15.140625" style="0" customWidth="1"/>
    <col min="5" max="5" width="9.421875" style="0" customWidth="1"/>
    <col min="6" max="6" width="15.421875" style="0" customWidth="1"/>
    <col min="7" max="7" width="17.57421875" style="0" customWidth="1"/>
    <col min="8" max="9" width="16.57421875" style="0" customWidth="1"/>
    <col min="10" max="10" width="19.8515625" style="0" customWidth="1"/>
  </cols>
  <sheetData>
    <row r="2" ht="15">
      <c r="B2" s="9" t="s">
        <v>26</v>
      </c>
    </row>
    <row r="4" ht="15.75" thickBot="1"/>
    <row r="5" spans="2:10" ht="63" customHeight="1" thickBot="1">
      <c r="B5" s="14" t="s">
        <v>1</v>
      </c>
      <c r="C5" s="15" t="s">
        <v>2</v>
      </c>
      <c r="D5" s="16" t="s">
        <v>3</v>
      </c>
      <c r="E5" s="16" t="s">
        <v>0</v>
      </c>
      <c r="F5" s="17" t="s">
        <v>27</v>
      </c>
      <c r="G5" s="17" t="s">
        <v>8</v>
      </c>
      <c r="H5" s="17" t="s">
        <v>4</v>
      </c>
      <c r="I5" s="18" t="s">
        <v>28</v>
      </c>
      <c r="J5" s="18" t="s">
        <v>29</v>
      </c>
    </row>
    <row r="6" spans="2:10" ht="15.75" thickBot="1">
      <c r="B6" s="1" t="s">
        <v>9</v>
      </c>
      <c r="C6" s="2" t="s">
        <v>14</v>
      </c>
      <c r="D6" s="2"/>
      <c r="E6" s="11">
        <v>2</v>
      </c>
      <c r="F6" s="22">
        <v>1340</v>
      </c>
      <c r="G6" s="23">
        <f aca="true" t="shared" si="0" ref="G6:G11">E6*F6</f>
        <v>2680</v>
      </c>
      <c r="H6" s="13" t="str">
        <f>IF(I6&lt;=F6,"VYHOVUJE","NEVYHOVUJE")</f>
        <v>VYHOVUJE</v>
      </c>
      <c r="I6" s="25">
        <v>0</v>
      </c>
      <c r="J6" s="19">
        <f>I6*E6</f>
        <v>0</v>
      </c>
    </row>
    <row r="7" spans="2:10" ht="15.75" thickBot="1">
      <c r="B7" s="3" t="s">
        <v>10</v>
      </c>
      <c r="C7" s="20" t="s">
        <v>15</v>
      </c>
      <c r="D7" s="4"/>
      <c r="E7" s="7">
        <v>30</v>
      </c>
      <c r="F7" s="24">
        <v>75</v>
      </c>
      <c r="G7" s="24">
        <f t="shared" si="0"/>
        <v>2250</v>
      </c>
      <c r="H7" s="13" t="str">
        <f aca="true" t="shared" si="1" ref="H7:H17">IF(I7&lt;=F7,"VYHOVUJE","NEVYHOVUJE")</f>
        <v>VYHOVUJE</v>
      </c>
      <c r="I7" s="25">
        <v>0</v>
      </c>
      <c r="J7" s="19">
        <f aca="true" t="shared" si="2" ref="J7:J17">I7*E7</f>
        <v>0</v>
      </c>
    </row>
    <row r="8" spans="2:10" ht="15.75" thickBot="1">
      <c r="B8" s="3" t="s">
        <v>10</v>
      </c>
      <c r="C8" s="20" t="s">
        <v>16</v>
      </c>
      <c r="D8" s="4"/>
      <c r="E8" s="7">
        <v>30</v>
      </c>
      <c r="F8" s="24">
        <v>73</v>
      </c>
      <c r="G8" s="24">
        <f t="shared" si="0"/>
        <v>2190</v>
      </c>
      <c r="H8" s="13" t="str">
        <f t="shared" si="1"/>
        <v>VYHOVUJE</v>
      </c>
      <c r="I8" s="25">
        <v>0</v>
      </c>
      <c r="J8" s="19">
        <f t="shared" si="2"/>
        <v>0</v>
      </c>
    </row>
    <row r="9" spans="2:10" ht="15.75" thickBot="1">
      <c r="B9" s="3" t="s">
        <v>10</v>
      </c>
      <c r="C9" s="21" t="s">
        <v>17</v>
      </c>
      <c r="D9" s="6"/>
      <c r="E9" s="12">
        <v>30</v>
      </c>
      <c r="F9" s="24">
        <v>108</v>
      </c>
      <c r="G9" s="24">
        <f t="shared" si="0"/>
        <v>3240</v>
      </c>
      <c r="H9" s="13" t="str">
        <f t="shared" si="1"/>
        <v>VYHOVUJE</v>
      </c>
      <c r="I9" s="25">
        <v>0</v>
      </c>
      <c r="J9" s="19">
        <f t="shared" si="2"/>
        <v>0</v>
      </c>
    </row>
    <row r="10" spans="2:10" ht="15.75" thickBot="1">
      <c r="B10" s="3" t="s">
        <v>10</v>
      </c>
      <c r="C10" s="6" t="s">
        <v>18</v>
      </c>
      <c r="D10" s="6"/>
      <c r="E10" s="12">
        <v>20</v>
      </c>
      <c r="F10" s="24">
        <v>315</v>
      </c>
      <c r="G10" s="24">
        <f t="shared" si="0"/>
        <v>6300</v>
      </c>
      <c r="H10" s="13" t="str">
        <f t="shared" si="1"/>
        <v>VYHOVUJE</v>
      </c>
      <c r="I10" s="25">
        <v>0</v>
      </c>
      <c r="J10" s="19">
        <f t="shared" si="2"/>
        <v>0</v>
      </c>
    </row>
    <row r="11" spans="2:10" ht="15.75" thickBot="1">
      <c r="B11" s="3" t="s">
        <v>10</v>
      </c>
      <c r="C11" s="6" t="s">
        <v>19</v>
      </c>
      <c r="D11" s="6"/>
      <c r="E11" s="12">
        <v>20</v>
      </c>
      <c r="F11" s="24">
        <v>415</v>
      </c>
      <c r="G11" s="24">
        <f t="shared" si="0"/>
        <v>8300</v>
      </c>
      <c r="H11" s="13" t="str">
        <f t="shared" si="1"/>
        <v>VYHOVUJE</v>
      </c>
      <c r="I11" s="25">
        <v>0</v>
      </c>
      <c r="J11" s="19">
        <f t="shared" si="2"/>
        <v>0</v>
      </c>
    </row>
    <row r="12" spans="2:10" ht="15.75" thickBot="1">
      <c r="B12" s="5" t="s">
        <v>12</v>
      </c>
      <c r="C12" s="6" t="s">
        <v>20</v>
      </c>
      <c r="D12" s="6"/>
      <c r="E12" s="12">
        <v>4</v>
      </c>
      <c r="F12" s="24">
        <v>455</v>
      </c>
      <c r="G12" s="24">
        <f aca="true" t="shared" si="3" ref="G12:G17">E12*F12</f>
        <v>1820</v>
      </c>
      <c r="H12" s="13" t="str">
        <f t="shared" si="1"/>
        <v>VYHOVUJE</v>
      </c>
      <c r="I12" s="25">
        <v>0</v>
      </c>
      <c r="J12" s="19">
        <f t="shared" si="2"/>
        <v>0</v>
      </c>
    </row>
    <row r="13" spans="2:10" ht="15.75" thickBot="1">
      <c r="B13" s="5" t="s">
        <v>12</v>
      </c>
      <c r="C13" s="6" t="s">
        <v>21</v>
      </c>
      <c r="D13" s="6"/>
      <c r="E13" s="12">
        <v>4</v>
      </c>
      <c r="F13" s="24">
        <v>640</v>
      </c>
      <c r="G13" s="24">
        <f t="shared" si="3"/>
        <v>2560</v>
      </c>
      <c r="H13" s="13" t="str">
        <f t="shared" si="1"/>
        <v>VYHOVUJE</v>
      </c>
      <c r="I13" s="25">
        <v>0</v>
      </c>
      <c r="J13" s="19">
        <f t="shared" si="2"/>
        <v>0</v>
      </c>
    </row>
    <row r="14" spans="2:10" ht="15.75" thickBot="1">
      <c r="B14" s="5" t="s">
        <v>12</v>
      </c>
      <c r="C14" s="6" t="s">
        <v>22</v>
      </c>
      <c r="D14" s="6"/>
      <c r="E14" s="12">
        <v>4</v>
      </c>
      <c r="F14" s="24">
        <v>1930</v>
      </c>
      <c r="G14" s="24">
        <f t="shared" si="3"/>
        <v>7720</v>
      </c>
      <c r="H14" s="13" t="str">
        <f t="shared" si="1"/>
        <v>VYHOVUJE</v>
      </c>
      <c r="I14" s="25">
        <v>0</v>
      </c>
      <c r="J14" s="19">
        <f t="shared" si="2"/>
        <v>0</v>
      </c>
    </row>
    <row r="15" spans="2:10" ht="15.75" thickBot="1">
      <c r="B15" s="5" t="s">
        <v>13</v>
      </c>
      <c r="C15" s="21" t="s">
        <v>23</v>
      </c>
      <c r="D15" s="6"/>
      <c r="E15" s="12">
        <v>4</v>
      </c>
      <c r="F15" s="24">
        <v>655</v>
      </c>
      <c r="G15" s="24">
        <f>E15*F15</f>
        <v>2620</v>
      </c>
      <c r="H15" s="13" t="str">
        <f t="shared" si="1"/>
        <v>VYHOVUJE</v>
      </c>
      <c r="I15" s="25">
        <v>0</v>
      </c>
      <c r="J15" s="19">
        <f t="shared" si="2"/>
        <v>0</v>
      </c>
    </row>
    <row r="16" spans="2:10" ht="15.75" thickBot="1">
      <c r="B16" s="5" t="s">
        <v>13</v>
      </c>
      <c r="C16" s="6" t="s">
        <v>24</v>
      </c>
      <c r="D16" s="6"/>
      <c r="E16" s="12">
        <v>4</v>
      </c>
      <c r="F16" s="24">
        <v>3700</v>
      </c>
      <c r="G16" s="24">
        <f t="shared" si="3"/>
        <v>14800</v>
      </c>
      <c r="H16" s="13" t="str">
        <f t="shared" si="1"/>
        <v>VYHOVUJE</v>
      </c>
      <c r="I16" s="25">
        <v>0</v>
      </c>
      <c r="J16" s="19">
        <f t="shared" si="2"/>
        <v>0</v>
      </c>
    </row>
    <row r="17" spans="2:10" ht="15">
      <c r="B17" s="5" t="s">
        <v>11</v>
      </c>
      <c r="C17" s="6" t="s">
        <v>25</v>
      </c>
      <c r="D17" s="6"/>
      <c r="E17" s="12">
        <v>20</v>
      </c>
      <c r="F17" s="24">
        <v>76</v>
      </c>
      <c r="G17" s="24">
        <f t="shared" si="3"/>
        <v>1520</v>
      </c>
      <c r="H17" s="13" t="str">
        <f t="shared" si="1"/>
        <v>VYHOVUJE</v>
      </c>
      <c r="I17" s="25">
        <v>0</v>
      </c>
      <c r="J17" s="19">
        <f t="shared" si="2"/>
        <v>0</v>
      </c>
    </row>
    <row r="18" ht="15.75" thickBot="1"/>
    <row r="19" spans="2:10" ht="15.75" thickBot="1">
      <c r="B19" s="27" t="s">
        <v>6</v>
      </c>
      <c r="C19" s="28"/>
      <c r="D19" s="10">
        <f>SUM(G6:G17)</f>
        <v>56000</v>
      </c>
      <c r="E19" s="27" t="s">
        <v>5</v>
      </c>
      <c r="F19" s="29"/>
      <c r="G19" s="29"/>
      <c r="H19" s="29"/>
      <c r="I19" s="28"/>
      <c r="J19" s="26">
        <f>SUM(J6:J17)</f>
        <v>0</v>
      </c>
    </row>
    <row r="22" spans="2:3" ht="15">
      <c r="B22" s="8"/>
      <c r="C22" t="s">
        <v>7</v>
      </c>
    </row>
  </sheetData>
  <mergeCells count="2">
    <mergeCell ref="B19:C19"/>
    <mergeCell ref="E19:I19"/>
  </mergeCells>
  <conditionalFormatting sqref="H6:I17">
    <cfRule type="cellIs" priority="1" dxfId="1" operator="equal">
      <formula>"NEVYHOVUJE"</formula>
    </cfRule>
    <cfRule type="cellIs" priority="2" dxfId="0" operator="equal">
      <formula>"VYHOVUJE"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2018-12-04T13:47:28Z</dcterms:created>
  <dcterms:modified xsi:type="dcterms:W3CDTF">2019-02-11T13:06:36Z</dcterms:modified>
  <cp:category/>
  <cp:version/>
  <cp:contentType/>
  <cp:contentStatus/>
</cp:coreProperties>
</file>