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ZMR/MIMO ZVZ/2025/043_Supplies of material for AMS MILEA (2026-2027)/"/>
    </mc:Choice>
  </mc:AlternateContent>
  <xr:revisionPtr revIDLastSave="97" documentId="8_{2891B29D-5596-44A0-BA3A-5B578DFA35D6}" xr6:coauthVersionLast="47" xr6:coauthVersionMax="47" xr10:uidLastSave="{2FEEF8DD-14BA-4640-9190-FD59236D855B}"/>
  <bookViews>
    <workbookView xWindow="-120" yWindow="-120" windowWidth="29040" windowHeight="15720" xr2:uid="{10354088-FF44-43C4-A790-57CA6A3D3AED}"/>
  </bookViews>
  <sheets>
    <sheet name="List of material" sheetId="2" r:id="rId1"/>
  </sheets>
  <definedNames>
    <definedName name="_xlnm._FilterDatabase" localSheetId="0" hidden="1">'List of material'!$B$7:$H$62</definedName>
    <definedName name="_xlnm.Print_Area" localSheetId="0">'List of material'!$A$1:$I$75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2" l="1"/>
  <c r="H9" i="2"/>
  <c r="H8" i="2"/>
  <c r="H63" i="2"/>
  <c r="H65" i="2" l="1"/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6" i="2" l="1"/>
  <c r="H67" i="2" s="1"/>
</calcChain>
</file>

<file path=xl/sharedStrings.xml><?xml version="1.0" encoding="utf-8"?>
<sst xmlns="http://schemas.openxmlformats.org/spreadsheetml/2006/main" count="78" uniqueCount="76">
  <si>
    <t>Cathode for solids, aluminum, Ionplus</t>
  </si>
  <si>
    <t>Cathode for solids, copper, Ionplus</t>
  </si>
  <si>
    <t>Cathode for solids, titanium, Ionplus</t>
  </si>
  <si>
    <t>Set of spare screws for the ion source, 60 pieces</t>
  </si>
  <si>
    <t>Cathode holder for Ionplus cathodes</t>
  </si>
  <si>
    <t>Dummy cathode standard, aluminum, Ionplus</t>
  </si>
  <si>
    <t>Immersion lens</t>
  </si>
  <si>
    <t>Copper cone for target cooler</t>
  </si>
  <si>
    <t>Satellite for cathodes, Ionplus</t>
  </si>
  <si>
    <t>Cathode for gas (assembled), Ionplus, type F</t>
  </si>
  <si>
    <t>Vacuum viewport for ion source</t>
  </si>
  <si>
    <t>Lead glass for ion source, diameter 125 mm</t>
  </si>
  <si>
    <t>4 mm ceramic balls, reusable, material zirconium oxide</t>
  </si>
  <si>
    <t>Sealing for Cesium reservoir, material aluminum</t>
  </si>
  <si>
    <t>MICADAS, magazine for samples, 40 pos.</t>
  </si>
  <si>
    <t>Grub screw for allen key with cone, 10 pieces</t>
  </si>
  <si>
    <t>Ion source sample holder, new design</t>
  </si>
  <si>
    <t>MILEA, capillary for stripper gas feed</t>
  </si>
  <si>
    <t>Ceramic bushing for ionizer current feed</t>
  </si>
  <si>
    <t>Spare Part Cs Nozzle</t>
  </si>
  <si>
    <t>Spacer sheet for Cesium nozzle, new version</t>
  </si>
  <si>
    <t>Ring</t>
  </si>
  <si>
    <t>Contact clip for current feed, upper part</t>
  </si>
  <si>
    <t>Contact clip for extraction potential connection,beveled type</t>
  </si>
  <si>
    <t>Contact clip for current feed, middle part</t>
  </si>
  <si>
    <t>Ionizer plate</t>
  </si>
  <si>
    <t>Washer for ionizer current feed, steel</t>
  </si>
  <si>
    <t>Contact clip for current feed, lower part</t>
  </si>
  <si>
    <t>Extraction potential connection angle</t>
  </si>
  <si>
    <t>Contact clip for extraction potential connection,straight type</t>
  </si>
  <si>
    <t>Spacer nut for Cesium nozzle</t>
  </si>
  <si>
    <t>Bushing Ionizer Stage</t>
  </si>
  <si>
    <t>Cylinder head screw M3 x 10</t>
  </si>
  <si>
    <t>Ceramic isolators for ion source, 36.5 mm</t>
  </si>
  <si>
    <t>Extraction platform</t>
  </si>
  <si>
    <t>Ceramic isolators for ion source, 64.0 mm</t>
  </si>
  <si>
    <t>Grub screw M6 x 16</t>
  </si>
  <si>
    <t>Spacer for immersion lens</t>
  </si>
  <si>
    <t>Target cooler stage with silver coated screws, 3 pieces M4 x 12</t>
  </si>
  <si>
    <t>Adjustment part</t>
  </si>
  <si>
    <t>Connection capillary, target cooler to gas capillary, MICADAS</t>
  </si>
  <si>
    <t>Cylinder head screw M4 x 6</t>
  </si>
  <si>
    <t>Cylinder head screw M3 x 20</t>
  </si>
  <si>
    <t>Thread screw M4 x 12</t>
  </si>
  <si>
    <t>Hex nut M4</t>
  </si>
  <si>
    <t>Pressure pad</t>
  </si>
  <si>
    <t>Flat head screw M2.5 x 6</t>
  </si>
  <si>
    <t>Ceramic isolators for ion source, 43.0 mm</t>
  </si>
  <si>
    <t>Connecting bolt M4 x 12</t>
  </si>
  <si>
    <t>Connecting bolt M4 x 8</t>
  </si>
  <si>
    <t>Tantalum shield for Cesium nozzle</t>
  </si>
  <si>
    <t>Spacer for Cesium nozzle</t>
  </si>
  <si>
    <t>Steel balls for satellite, 4 mm</t>
  </si>
  <si>
    <t>Pack of aluminum balls, 1 mm, 1'000 pieces,grade 200</t>
  </si>
  <si>
    <t>Part number</t>
  </si>
  <si>
    <t>Description</t>
  </si>
  <si>
    <t>Qty / Unit</t>
  </si>
  <si>
    <t>Estimated quantity purchased during the contract period</t>
  </si>
  <si>
    <t>Estimated total price during the contract period (CHF)</t>
  </si>
  <si>
    <t>Item</t>
  </si>
  <si>
    <t>Note:</t>
  </si>
  <si>
    <t xml:space="preserve"> ---</t>
  </si>
  <si>
    <t>the supplier must fill in all fields highlighted in yellow</t>
  </si>
  <si>
    <t>Estimated Unit price (CHF)</t>
  </si>
  <si>
    <t>Bid Unit price (CHF)</t>
  </si>
  <si>
    <t>Spare part pressure sensor GIS</t>
  </si>
  <si>
    <t>Estimated total price during the contract period (CHF without VAT)</t>
  </si>
  <si>
    <t>Estimated total price during the contract period (CZK without VAT)</t>
  </si>
  <si>
    <t>Annex No. 1 to the Supply Contract - Technical specification</t>
  </si>
  <si>
    <t>Unit prices are valid for the entire duration of the Supplies Contract.</t>
  </si>
  <si>
    <t>Joël Bourquin, CEO</t>
  </si>
  <si>
    <t>Maximum delivery time (in weeks)</t>
  </si>
  <si>
    <t>Complete magazine carrier without magazine</t>
  </si>
  <si>
    <t>Supplies of material for AMS MILEA (2026 - 2027)</t>
  </si>
  <si>
    <t>Shipping costs - per shipment, regardless of weight and dimensions (DAP)</t>
  </si>
  <si>
    <t>CHF exchange rate as of 01/11/2025 (valid for November - customs)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</si>
</sst>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CHF]"/>
    <numFmt numFmtId="165" formatCode="#,##0.00\ [$CZK]"/>
    <numFmt numFmtId="166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526A9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0F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/>
    <xf numFmtId="4" fontId="1" fillId="3" borderId="2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3" xfId="0" applyBorder="1"/>
    <xf numFmtId="166" fontId="2" fillId="0" borderId="0" xfId="0" applyNumberFormat="1" applyFont="1" applyAlignment="1">
      <alignment horizontal="left"/>
    </xf>
    <xf numFmtId="165" fontId="1" fillId="3" borderId="1" xfId="0" applyNumberFormat="1" applyFont="1" applyFill="1" applyBorder="1"/>
    <xf numFmtId="0" fontId="5" fillId="0" borderId="0" xfId="0" applyFont="1"/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0" borderId="0" xfId="0" applyFont="1"/>
    <xf numFmtId="0" fontId="7" fillId="0" borderId="0" xfId="0" applyFont="1"/>
    <xf numFmtId="0" fontId="0" fillId="0" borderId="4" xfId="0" applyBorder="1"/>
    <xf numFmtId="4" fontId="0" fillId="0" borderId="4" xfId="0" applyNumberFormat="1" applyBorder="1"/>
    <xf numFmtId="0" fontId="0" fillId="2" borderId="3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6" borderId="1" xfId="0" applyNumberForma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2" borderId="3" xfId="0" applyFill="1" applyBorder="1"/>
    <xf numFmtId="4" fontId="1" fillId="3" borderId="2" xfId="0" applyNumberFormat="1" applyFont="1" applyFill="1" applyBorder="1" applyAlignment="1">
      <alignment horizontal="left"/>
    </xf>
    <xf numFmtId="4" fontId="1" fillId="3" borderId="3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CD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EED7-46E1-48BA-8BB8-62C44AC2F9B6}">
  <sheetPr>
    <pageSetUpPr fitToPage="1"/>
  </sheetPr>
  <dimension ref="A1:P75"/>
  <sheetViews>
    <sheetView showGridLines="0" tabSelected="1" workbookViewId="0">
      <selection activeCell="F9" sqref="F9"/>
    </sheetView>
  </sheetViews>
  <sheetFormatPr defaultRowHeight="15" x14ac:dyDescent="0.25"/>
  <cols>
    <col min="1" max="1" width="5.7109375" customWidth="1"/>
    <col min="2" max="2" width="9.140625" customWidth="1"/>
    <col min="3" max="3" width="56.42578125" customWidth="1"/>
    <col min="4" max="4" width="5.85546875" customWidth="1"/>
    <col min="5" max="5" width="9.7109375" customWidth="1"/>
    <col min="6" max="6" width="9.85546875" style="1" customWidth="1"/>
    <col min="7" max="7" width="12.7109375" style="26" customWidth="1"/>
    <col min="8" max="8" width="13" style="1" customWidth="1"/>
    <col min="9" max="9" width="12.140625" customWidth="1"/>
  </cols>
  <sheetData>
    <row r="1" spans="1:16" ht="21" x14ac:dyDescent="0.35">
      <c r="A1" s="2" t="s">
        <v>73</v>
      </c>
    </row>
    <row r="2" spans="1:16" ht="21" x14ac:dyDescent="0.35">
      <c r="A2" s="2" t="s">
        <v>68</v>
      </c>
    </row>
    <row r="3" spans="1:16" ht="15.75" customHeight="1" x14ac:dyDescent="0.25">
      <c r="A3" s="22" t="s">
        <v>69</v>
      </c>
      <c r="I3" s="1"/>
      <c r="J3" s="1"/>
      <c r="K3" s="1"/>
      <c r="L3" s="1"/>
      <c r="M3" s="1"/>
      <c r="N3" s="1"/>
      <c r="O3" s="1"/>
      <c r="P3" s="1"/>
    </row>
    <row r="4" spans="1:16" ht="8.25" customHeight="1" x14ac:dyDescent="0.25">
      <c r="A4" s="22"/>
    </row>
    <row r="5" spans="1:16" x14ac:dyDescent="0.25">
      <c r="A5" s="33" t="s">
        <v>62</v>
      </c>
      <c r="B5" s="33"/>
      <c r="C5" s="33"/>
    </row>
    <row r="6" spans="1:16" ht="9" customHeight="1" x14ac:dyDescent="0.25">
      <c r="A6" s="21"/>
    </row>
    <row r="7" spans="1:16" ht="90" x14ac:dyDescent="0.25">
      <c r="A7" s="12" t="s">
        <v>59</v>
      </c>
      <c r="B7" s="12" t="s">
        <v>54</v>
      </c>
      <c r="C7" s="10" t="s">
        <v>55</v>
      </c>
      <c r="D7" s="10" t="s">
        <v>56</v>
      </c>
      <c r="E7" s="11" t="s">
        <v>63</v>
      </c>
      <c r="F7" s="11" t="s">
        <v>64</v>
      </c>
      <c r="G7" s="11" t="s">
        <v>57</v>
      </c>
      <c r="H7" s="11" t="s">
        <v>58</v>
      </c>
      <c r="I7" s="12" t="s">
        <v>71</v>
      </c>
    </row>
    <row r="8" spans="1:16" x14ac:dyDescent="0.25">
      <c r="A8" s="7">
        <v>1</v>
      </c>
      <c r="B8" s="13">
        <v>1000059</v>
      </c>
      <c r="C8" s="3" t="s">
        <v>4</v>
      </c>
      <c r="D8" s="3">
        <v>1</v>
      </c>
      <c r="E8" s="4">
        <v>539</v>
      </c>
      <c r="F8" s="5">
        <v>0</v>
      </c>
      <c r="G8" s="27">
        <v>1</v>
      </c>
      <c r="H8" s="4">
        <f t="shared" ref="H8:H64" si="0">SUM(F8*G8)</f>
        <v>0</v>
      </c>
      <c r="I8" s="25"/>
    </row>
    <row r="9" spans="1:16" x14ac:dyDescent="0.25">
      <c r="A9" s="7">
        <v>2</v>
      </c>
      <c r="B9" s="13">
        <v>1000996</v>
      </c>
      <c r="C9" s="3" t="s">
        <v>11</v>
      </c>
      <c r="D9" s="3">
        <v>1</v>
      </c>
      <c r="E9" s="4">
        <v>164</v>
      </c>
      <c r="F9" s="5">
        <v>0</v>
      </c>
      <c r="G9" s="27">
        <v>2</v>
      </c>
      <c r="H9" s="4">
        <f t="shared" si="0"/>
        <v>0</v>
      </c>
      <c r="I9" s="25"/>
    </row>
    <row r="10" spans="1:16" x14ac:dyDescent="0.25">
      <c r="A10" s="7">
        <v>3</v>
      </c>
      <c r="B10" s="13">
        <v>1001053</v>
      </c>
      <c r="C10" s="6" t="s">
        <v>21</v>
      </c>
      <c r="D10" s="3">
        <v>1</v>
      </c>
      <c r="E10" s="4">
        <v>10</v>
      </c>
      <c r="F10" s="5">
        <v>0</v>
      </c>
      <c r="G10" s="27">
        <v>2</v>
      </c>
      <c r="H10" s="4">
        <f t="shared" si="0"/>
        <v>0</v>
      </c>
      <c r="I10" s="25"/>
    </row>
    <row r="11" spans="1:16" x14ac:dyDescent="0.25">
      <c r="A11" s="7">
        <v>4</v>
      </c>
      <c r="B11" s="13">
        <v>1001054</v>
      </c>
      <c r="C11" s="3" t="s">
        <v>30</v>
      </c>
      <c r="D11" s="3">
        <v>1</v>
      </c>
      <c r="E11" s="4">
        <v>20</v>
      </c>
      <c r="F11" s="5">
        <v>0</v>
      </c>
      <c r="G11" s="27">
        <v>2</v>
      </c>
      <c r="H11" s="4">
        <f t="shared" si="0"/>
        <v>0</v>
      </c>
      <c r="I11" s="25"/>
    </row>
    <row r="12" spans="1:16" x14ac:dyDescent="0.25">
      <c r="A12" s="7">
        <v>5</v>
      </c>
      <c r="B12" s="13">
        <v>1001055</v>
      </c>
      <c r="C12" s="6" t="s">
        <v>22</v>
      </c>
      <c r="D12" s="3">
        <v>1</v>
      </c>
      <c r="E12" s="4">
        <v>17</v>
      </c>
      <c r="F12" s="5">
        <v>0</v>
      </c>
      <c r="G12" s="27">
        <v>2</v>
      </c>
      <c r="H12" s="4">
        <f t="shared" si="0"/>
        <v>0</v>
      </c>
      <c r="I12" s="25"/>
    </row>
    <row r="13" spans="1:16" x14ac:dyDescent="0.25">
      <c r="A13" s="7">
        <v>6</v>
      </c>
      <c r="B13" s="13">
        <v>1001056</v>
      </c>
      <c r="C13" s="3" t="s">
        <v>24</v>
      </c>
      <c r="D13" s="3">
        <v>1</v>
      </c>
      <c r="E13" s="4">
        <v>125</v>
      </c>
      <c r="F13" s="5">
        <v>0</v>
      </c>
      <c r="G13" s="27">
        <v>2</v>
      </c>
      <c r="H13" s="4">
        <f t="shared" si="0"/>
        <v>0</v>
      </c>
      <c r="I13" s="25"/>
    </row>
    <row r="14" spans="1:16" x14ac:dyDescent="0.25">
      <c r="A14" s="7">
        <v>7</v>
      </c>
      <c r="B14" s="13">
        <v>1001067</v>
      </c>
      <c r="C14" s="3" t="s">
        <v>25</v>
      </c>
      <c r="D14" s="3">
        <v>1</v>
      </c>
      <c r="E14" s="4">
        <v>1562</v>
      </c>
      <c r="F14" s="5">
        <v>0</v>
      </c>
      <c r="G14" s="27">
        <v>1</v>
      </c>
      <c r="H14" s="4">
        <f t="shared" si="0"/>
        <v>0</v>
      </c>
      <c r="I14" s="25"/>
    </row>
    <row r="15" spans="1:16" x14ac:dyDescent="0.25">
      <c r="A15" s="7">
        <v>8</v>
      </c>
      <c r="B15" s="13">
        <v>1001068</v>
      </c>
      <c r="C15" s="3" t="s">
        <v>31</v>
      </c>
      <c r="D15" s="3">
        <v>1</v>
      </c>
      <c r="E15" s="4">
        <v>85</v>
      </c>
      <c r="F15" s="5">
        <v>0</v>
      </c>
      <c r="G15" s="27">
        <v>2</v>
      </c>
      <c r="H15" s="4">
        <f t="shared" si="0"/>
        <v>0</v>
      </c>
      <c r="I15" s="25"/>
    </row>
    <row r="16" spans="1:16" x14ac:dyDescent="0.25">
      <c r="A16" s="7">
        <v>9</v>
      </c>
      <c r="B16" s="13">
        <v>1001069</v>
      </c>
      <c r="C16" s="3" t="s">
        <v>27</v>
      </c>
      <c r="D16" s="3">
        <v>1</v>
      </c>
      <c r="E16" s="4">
        <v>65</v>
      </c>
      <c r="F16" s="5">
        <v>0</v>
      </c>
      <c r="G16" s="27">
        <v>2</v>
      </c>
      <c r="H16" s="4">
        <f t="shared" si="0"/>
        <v>0</v>
      </c>
      <c r="I16" s="25"/>
    </row>
    <row r="17" spans="1:9" x14ac:dyDescent="0.25">
      <c r="A17" s="7">
        <v>10</v>
      </c>
      <c r="B17" s="13">
        <v>1001070</v>
      </c>
      <c r="C17" s="3" t="s">
        <v>28</v>
      </c>
      <c r="D17" s="3">
        <v>1</v>
      </c>
      <c r="E17" s="4">
        <v>72</v>
      </c>
      <c r="F17" s="5">
        <v>0</v>
      </c>
      <c r="G17" s="27">
        <v>2</v>
      </c>
      <c r="H17" s="4">
        <f t="shared" si="0"/>
        <v>0</v>
      </c>
      <c r="I17" s="25"/>
    </row>
    <row r="18" spans="1:9" x14ac:dyDescent="0.25">
      <c r="A18" s="7">
        <v>11</v>
      </c>
      <c r="B18" s="13">
        <v>1001076</v>
      </c>
      <c r="C18" s="3" t="s">
        <v>50</v>
      </c>
      <c r="D18" s="3">
        <v>1</v>
      </c>
      <c r="E18" s="4">
        <v>130</v>
      </c>
      <c r="F18" s="5">
        <v>0</v>
      </c>
      <c r="G18" s="27">
        <v>2</v>
      </c>
      <c r="H18" s="4">
        <f t="shared" si="0"/>
        <v>0</v>
      </c>
      <c r="I18" s="25"/>
    </row>
    <row r="19" spans="1:9" x14ac:dyDescent="0.25">
      <c r="A19" s="7">
        <v>12</v>
      </c>
      <c r="B19" s="13">
        <v>1001077</v>
      </c>
      <c r="C19" s="3" t="s">
        <v>51</v>
      </c>
      <c r="D19" s="3">
        <v>1</v>
      </c>
      <c r="E19" s="4">
        <v>44</v>
      </c>
      <c r="F19" s="5">
        <v>0</v>
      </c>
      <c r="G19" s="27">
        <v>2</v>
      </c>
      <c r="H19" s="4">
        <f t="shared" si="0"/>
        <v>0</v>
      </c>
      <c r="I19" s="25"/>
    </row>
    <row r="20" spans="1:9" x14ac:dyDescent="0.25">
      <c r="A20" s="7">
        <v>13</v>
      </c>
      <c r="B20" s="13">
        <v>1001080</v>
      </c>
      <c r="C20" s="3" t="s">
        <v>38</v>
      </c>
      <c r="D20" s="3">
        <v>1</v>
      </c>
      <c r="E20" s="4">
        <v>1722</v>
      </c>
      <c r="F20" s="5">
        <v>0</v>
      </c>
      <c r="G20" s="27">
        <v>1</v>
      </c>
      <c r="H20" s="4">
        <f t="shared" si="0"/>
        <v>0</v>
      </c>
      <c r="I20" s="25"/>
    </row>
    <row r="21" spans="1:9" x14ac:dyDescent="0.25">
      <c r="A21" s="7">
        <v>14</v>
      </c>
      <c r="B21" s="13">
        <v>1001081</v>
      </c>
      <c r="C21" s="3" t="s">
        <v>39</v>
      </c>
      <c r="D21" s="3">
        <v>1</v>
      </c>
      <c r="E21" s="4">
        <v>93</v>
      </c>
      <c r="F21" s="5">
        <v>0</v>
      </c>
      <c r="G21" s="27">
        <v>2</v>
      </c>
      <c r="H21" s="4">
        <f t="shared" si="0"/>
        <v>0</v>
      </c>
      <c r="I21" s="25"/>
    </row>
    <row r="22" spans="1:9" x14ac:dyDescent="0.25">
      <c r="A22" s="7">
        <v>15</v>
      </c>
      <c r="B22" s="13">
        <v>1001082</v>
      </c>
      <c r="C22" s="3" t="s">
        <v>39</v>
      </c>
      <c r="D22" s="3">
        <v>1</v>
      </c>
      <c r="E22" s="4">
        <v>103</v>
      </c>
      <c r="F22" s="5">
        <v>0</v>
      </c>
      <c r="G22" s="27">
        <v>2</v>
      </c>
      <c r="H22" s="4">
        <f t="shared" si="0"/>
        <v>0</v>
      </c>
      <c r="I22" s="25"/>
    </row>
    <row r="23" spans="1:9" x14ac:dyDescent="0.25">
      <c r="A23" s="7">
        <v>16</v>
      </c>
      <c r="B23" s="13">
        <v>1001083</v>
      </c>
      <c r="C23" s="3" t="s">
        <v>36</v>
      </c>
      <c r="D23" s="3">
        <v>1</v>
      </c>
      <c r="E23" s="4">
        <v>4</v>
      </c>
      <c r="F23" s="5">
        <v>0</v>
      </c>
      <c r="G23" s="27">
        <v>2</v>
      </c>
      <c r="H23" s="4">
        <f t="shared" si="0"/>
        <v>0</v>
      </c>
      <c r="I23" s="25"/>
    </row>
    <row r="24" spans="1:9" x14ac:dyDescent="0.25">
      <c r="A24" s="7">
        <v>17</v>
      </c>
      <c r="B24" s="13">
        <v>1001086</v>
      </c>
      <c r="C24" s="3" t="s">
        <v>7</v>
      </c>
      <c r="D24" s="3">
        <v>1</v>
      </c>
      <c r="E24" s="4">
        <v>154</v>
      </c>
      <c r="F24" s="5">
        <v>0</v>
      </c>
      <c r="G24" s="27">
        <v>20</v>
      </c>
      <c r="H24" s="4">
        <f t="shared" si="0"/>
        <v>0</v>
      </c>
      <c r="I24" s="25"/>
    </row>
    <row r="25" spans="1:9" x14ac:dyDescent="0.25">
      <c r="A25" s="7">
        <v>18</v>
      </c>
      <c r="B25" s="13">
        <v>1001091</v>
      </c>
      <c r="C25" s="3" t="s">
        <v>40</v>
      </c>
      <c r="D25" s="3">
        <v>1</v>
      </c>
      <c r="E25" s="4">
        <v>667</v>
      </c>
      <c r="F25" s="5">
        <v>0</v>
      </c>
      <c r="G25" s="27">
        <v>2</v>
      </c>
      <c r="H25" s="4">
        <f t="shared" si="0"/>
        <v>0</v>
      </c>
      <c r="I25" s="25"/>
    </row>
    <row r="26" spans="1:9" x14ac:dyDescent="0.25">
      <c r="A26" s="7">
        <v>19</v>
      </c>
      <c r="B26" s="13">
        <v>1001092</v>
      </c>
      <c r="C26" s="3" t="s">
        <v>29</v>
      </c>
      <c r="D26" s="3">
        <v>1</v>
      </c>
      <c r="E26" s="4">
        <v>108</v>
      </c>
      <c r="F26" s="5">
        <v>0</v>
      </c>
      <c r="G26" s="27">
        <v>2</v>
      </c>
      <c r="H26" s="4">
        <f t="shared" si="0"/>
        <v>0</v>
      </c>
      <c r="I26" s="25"/>
    </row>
    <row r="27" spans="1:9" x14ac:dyDescent="0.25">
      <c r="A27" s="7">
        <v>20</v>
      </c>
      <c r="B27" s="13">
        <v>1001093</v>
      </c>
      <c r="C27" s="6" t="s">
        <v>23</v>
      </c>
      <c r="D27" s="3">
        <v>1</v>
      </c>
      <c r="E27" s="4">
        <v>98</v>
      </c>
      <c r="F27" s="5">
        <v>0</v>
      </c>
      <c r="G27" s="27">
        <v>2</v>
      </c>
      <c r="H27" s="4">
        <f t="shared" si="0"/>
        <v>0</v>
      </c>
      <c r="I27" s="25"/>
    </row>
    <row r="28" spans="1:9" x14ac:dyDescent="0.25">
      <c r="A28" s="7">
        <v>21</v>
      </c>
      <c r="B28" s="13">
        <v>1001096</v>
      </c>
      <c r="C28" s="3" t="s">
        <v>34</v>
      </c>
      <c r="D28" s="3">
        <v>1</v>
      </c>
      <c r="E28" s="4">
        <v>3444</v>
      </c>
      <c r="F28" s="5">
        <v>0</v>
      </c>
      <c r="G28" s="27">
        <v>1</v>
      </c>
      <c r="H28" s="4">
        <f t="shared" si="0"/>
        <v>0</v>
      </c>
      <c r="I28" s="25"/>
    </row>
    <row r="29" spans="1:9" x14ac:dyDescent="0.25">
      <c r="A29" s="7">
        <v>22</v>
      </c>
      <c r="B29" s="13">
        <v>1001097</v>
      </c>
      <c r="C29" s="3" t="s">
        <v>26</v>
      </c>
      <c r="D29" s="3">
        <v>1</v>
      </c>
      <c r="E29" s="4">
        <v>6</v>
      </c>
      <c r="F29" s="5">
        <v>0</v>
      </c>
      <c r="G29" s="27">
        <v>2</v>
      </c>
      <c r="H29" s="4">
        <f t="shared" si="0"/>
        <v>0</v>
      </c>
      <c r="I29" s="25"/>
    </row>
    <row r="30" spans="1:9" x14ac:dyDescent="0.25">
      <c r="A30" s="7">
        <v>23</v>
      </c>
      <c r="B30" s="13">
        <v>1001112</v>
      </c>
      <c r="C30" s="3" t="s">
        <v>8</v>
      </c>
      <c r="D30" s="3">
        <v>1</v>
      </c>
      <c r="E30" s="4">
        <v>57</v>
      </c>
      <c r="F30" s="5">
        <v>0</v>
      </c>
      <c r="G30" s="27">
        <v>78</v>
      </c>
      <c r="H30" s="4">
        <f t="shared" si="0"/>
        <v>0</v>
      </c>
      <c r="I30" s="25"/>
    </row>
    <row r="31" spans="1:9" x14ac:dyDescent="0.25">
      <c r="A31" s="7">
        <v>24</v>
      </c>
      <c r="B31" s="13">
        <v>1001117</v>
      </c>
      <c r="C31" s="3" t="s">
        <v>37</v>
      </c>
      <c r="D31" s="3">
        <v>1</v>
      </c>
      <c r="E31" s="4">
        <v>7</v>
      </c>
      <c r="F31" s="5">
        <v>0</v>
      </c>
      <c r="G31" s="27">
        <v>2</v>
      </c>
      <c r="H31" s="4">
        <f t="shared" si="0"/>
        <v>0</v>
      </c>
      <c r="I31" s="25"/>
    </row>
    <row r="32" spans="1:9" x14ac:dyDescent="0.25">
      <c r="A32" s="7">
        <v>25</v>
      </c>
      <c r="B32" s="13">
        <v>1001118</v>
      </c>
      <c r="C32" s="3" t="s">
        <v>6</v>
      </c>
      <c r="D32" s="3">
        <v>1</v>
      </c>
      <c r="E32" s="4">
        <v>86</v>
      </c>
      <c r="F32" s="5">
        <v>0</v>
      </c>
      <c r="G32" s="27">
        <v>10</v>
      </c>
      <c r="H32" s="4">
        <f t="shared" si="0"/>
        <v>0</v>
      </c>
      <c r="I32" s="25"/>
    </row>
    <row r="33" spans="1:9" x14ac:dyDescent="0.25">
      <c r="A33" s="7">
        <v>26</v>
      </c>
      <c r="B33" s="13">
        <v>1001123</v>
      </c>
      <c r="C33" s="3" t="s">
        <v>9</v>
      </c>
      <c r="D33" s="3">
        <v>1</v>
      </c>
      <c r="E33" s="4">
        <v>7</v>
      </c>
      <c r="F33" s="5">
        <v>0</v>
      </c>
      <c r="G33" s="27">
        <v>1000</v>
      </c>
      <c r="H33" s="4">
        <f t="shared" si="0"/>
        <v>0</v>
      </c>
      <c r="I33" s="25"/>
    </row>
    <row r="34" spans="1:9" x14ac:dyDescent="0.25">
      <c r="A34" s="7">
        <v>27</v>
      </c>
      <c r="B34" s="13">
        <v>1001125</v>
      </c>
      <c r="C34" s="3" t="s">
        <v>33</v>
      </c>
      <c r="D34" s="3">
        <v>1</v>
      </c>
      <c r="E34" s="4">
        <v>68</v>
      </c>
      <c r="F34" s="5">
        <v>0</v>
      </c>
      <c r="G34" s="27">
        <v>12</v>
      </c>
      <c r="H34" s="4">
        <f t="shared" si="0"/>
        <v>0</v>
      </c>
      <c r="I34" s="25"/>
    </row>
    <row r="35" spans="1:9" x14ac:dyDescent="0.25">
      <c r="A35" s="7">
        <v>28</v>
      </c>
      <c r="B35" s="13">
        <v>1001126</v>
      </c>
      <c r="C35" s="3" t="s">
        <v>47</v>
      </c>
      <c r="D35" s="3">
        <v>1</v>
      </c>
      <c r="E35" s="4">
        <v>74</v>
      </c>
      <c r="F35" s="5">
        <v>0</v>
      </c>
      <c r="G35" s="27">
        <v>12</v>
      </c>
      <c r="H35" s="4">
        <f t="shared" si="0"/>
        <v>0</v>
      </c>
      <c r="I35" s="25"/>
    </row>
    <row r="36" spans="1:9" x14ac:dyDescent="0.25">
      <c r="A36" s="7">
        <v>29</v>
      </c>
      <c r="B36" s="13">
        <v>1001127</v>
      </c>
      <c r="C36" s="3" t="s">
        <v>35</v>
      </c>
      <c r="D36" s="3">
        <v>1</v>
      </c>
      <c r="E36" s="4">
        <v>79</v>
      </c>
      <c r="F36" s="5">
        <v>0</v>
      </c>
      <c r="G36" s="27">
        <v>12</v>
      </c>
      <c r="H36" s="4">
        <f t="shared" si="0"/>
        <v>0</v>
      </c>
      <c r="I36" s="25"/>
    </row>
    <row r="37" spans="1:9" x14ac:dyDescent="0.25">
      <c r="A37" s="7">
        <v>30</v>
      </c>
      <c r="B37" s="13">
        <v>1001338</v>
      </c>
      <c r="C37" s="3" t="s">
        <v>18</v>
      </c>
      <c r="D37" s="3">
        <v>1</v>
      </c>
      <c r="E37" s="4">
        <v>11</v>
      </c>
      <c r="F37" s="5">
        <v>0</v>
      </c>
      <c r="G37" s="27">
        <v>40</v>
      </c>
      <c r="H37" s="4">
        <f t="shared" si="0"/>
        <v>0</v>
      </c>
      <c r="I37" s="25"/>
    </row>
    <row r="38" spans="1:9" x14ac:dyDescent="0.25">
      <c r="A38" s="7">
        <v>31</v>
      </c>
      <c r="B38" s="13">
        <v>1001364</v>
      </c>
      <c r="C38" s="3" t="s">
        <v>10</v>
      </c>
      <c r="D38" s="3">
        <v>1</v>
      </c>
      <c r="E38" s="4">
        <v>216</v>
      </c>
      <c r="F38" s="5">
        <v>0</v>
      </c>
      <c r="G38" s="27">
        <v>4</v>
      </c>
      <c r="H38" s="4">
        <f t="shared" si="0"/>
        <v>0</v>
      </c>
      <c r="I38" s="25"/>
    </row>
    <row r="39" spans="1:9" x14ac:dyDescent="0.25">
      <c r="A39" s="7">
        <v>32</v>
      </c>
      <c r="B39" s="13">
        <v>1001438</v>
      </c>
      <c r="C39" s="3" t="s">
        <v>13</v>
      </c>
      <c r="D39" s="3">
        <v>1</v>
      </c>
      <c r="E39" s="4">
        <v>3</v>
      </c>
      <c r="F39" s="5">
        <v>0</v>
      </c>
      <c r="G39" s="27">
        <v>15</v>
      </c>
      <c r="H39" s="4">
        <f t="shared" si="0"/>
        <v>0</v>
      </c>
      <c r="I39" s="25"/>
    </row>
    <row r="40" spans="1:9" x14ac:dyDescent="0.25">
      <c r="A40" s="7">
        <v>33</v>
      </c>
      <c r="B40" s="13">
        <v>1001445</v>
      </c>
      <c r="C40" s="3" t="s">
        <v>52</v>
      </c>
      <c r="D40" s="3">
        <v>1</v>
      </c>
      <c r="E40" s="4">
        <v>0.31</v>
      </c>
      <c r="F40" s="5">
        <v>0</v>
      </c>
      <c r="G40" s="27">
        <v>100</v>
      </c>
      <c r="H40" s="4">
        <f t="shared" si="0"/>
        <v>0</v>
      </c>
      <c r="I40" s="25"/>
    </row>
    <row r="41" spans="1:9" x14ac:dyDescent="0.25">
      <c r="A41" s="7">
        <v>34</v>
      </c>
      <c r="B41" s="13">
        <v>1002032</v>
      </c>
      <c r="C41" s="3" t="s">
        <v>41</v>
      </c>
      <c r="D41" s="3">
        <v>1</v>
      </c>
      <c r="E41" s="4">
        <v>2.6</v>
      </c>
      <c r="F41" s="5">
        <v>0</v>
      </c>
      <c r="G41" s="27">
        <v>10</v>
      </c>
      <c r="H41" s="4">
        <f t="shared" si="0"/>
        <v>0</v>
      </c>
      <c r="I41" s="25"/>
    </row>
    <row r="42" spans="1:9" x14ac:dyDescent="0.25">
      <c r="A42" s="7">
        <v>35</v>
      </c>
      <c r="B42" s="13">
        <v>1002469</v>
      </c>
      <c r="C42" s="3" t="s">
        <v>32</v>
      </c>
      <c r="D42" s="3">
        <v>1</v>
      </c>
      <c r="E42" s="4">
        <v>2.6</v>
      </c>
      <c r="F42" s="5">
        <v>0</v>
      </c>
      <c r="G42" s="27">
        <v>10</v>
      </c>
      <c r="H42" s="4">
        <f t="shared" si="0"/>
        <v>0</v>
      </c>
      <c r="I42" s="25"/>
    </row>
    <row r="43" spans="1:9" x14ac:dyDescent="0.25">
      <c r="A43" s="7">
        <v>36</v>
      </c>
      <c r="B43" s="13">
        <v>1002484</v>
      </c>
      <c r="C43" s="3" t="s">
        <v>42</v>
      </c>
      <c r="D43" s="3">
        <v>1</v>
      </c>
      <c r="E43" s="4">
        <v>2.6</v>
      </c>
      <c r="F43" s="5">
        <v>0</v>
      </c>
      <c r="G43" s="27">
        <v>10</v>
      </c>
      <c r="H43" s="4">
        <f t="shared" si="0"/>
        <v>0</v>
      </c>
      <c r="I43" s="25"/>
    </row>
    <row r="44" spans="1:9" x14ac:dyDescent="0.25">
      <c r="A44" s="7">
        <v>37</v>
      </c>
      <c r="B44" s="13">
        <v>1002540</v>
      </c>
      <c r="C44" s="3" t="s">
        <v>43</v>
      </c>
      <c r="D44" s="3">
        <v>1</v>
      </c>
      <c r="E44" s="4">
        <v>2.6</v>
      </c>
      <c r="F44" s="5">
        <v>0</v>
      </c>
      <c r="G44" s="27">
        <v>10</v>
      </c>
      <c r="H44" s="4">
        <f t="shared" si="0"/>
        <v>0</v>
      </c>
      <c r="I44" s="25"/>
    </row>
    <row r="45" spans="1:9" x14ac:dyDescent="0.25">
      <c r="A45" s="7">
        <v>38</v>
      </c>
      <c r="B45" s="13">
        <v>1002644</v>
      </c>
      <c r="C45" s="3" t="s">
        <v>46</v>
      </c>
      <c r="D45" s="3">
        <v>1</v>
      </c>
      <c r="E45" s="4">
        <v>2.6</v>
      </c>
      <c r="F45" s="5">
        <v>0</v>
      </c>
      <c r="G45" s="27">
        <v>10</v>
      </c>
      <c r="H45" s="4">
        <f t="shared" si="0"/>
        <v>0</v>
      </c>
      <c r="I45" s="25"/>
    </row>
    <row r="46" spans="1:9" x14ac:dyDescent="0.25">
      <c r="A46" s="7">
        <v>39</v>
      </c>
      <c r="B46" s="13">
        <v>1002924</v>
      </c>
      <c r="C46" s="3" t="s">
        <v>44</v>
      </c>
      <c r="D46" s="3">
        <v>1</v>
      </c>
      <c r="E46" s="4">
        <v>2.6</v>
      </c>
      <c r="F46" s="5">
        <v>0</v>
      </c>
      <c r="G46" s="27">
        <v>10</v>
      </c>
      <c r="H46" s="4">
        <f t="shared" si="0"/>
        <v>0</v>
      </c>
      <c r="I46" s="25"/>
    </row>
    <row r="47" spans="1:9" x14ac:dyDescent="0.25">
      <c r="A47" s="7">
        <v>40</v>
      </c>
      <c r="B47" s="13">
        <v>1002927</v>
      </c>
      <c r="C47" s="3" t="s">
        <v>45</v>
      </c>
      <c r="D47" s="3">
        <v>1</v>
      </c>
      <c r="E47" s="4">
        <v>300</v>
      </c>
      <c r="F47" s="5">
        <v>0</v>
      </c>
      <c r="G47" s="27">
        <v>2</v>
      </c>
      <c r="H47" s="4">
        <f t="shared" si="0"/>
        <v>0</v>
      </c>
      <c r="I47" s="25"/>
    </row>
    <row r="48" spans="1:9" x14ac:dyDescent="0.25">
      <c r="A48" s="7">
        <v>41</v>
      </c>
      <c r="B48" s="13">
        <v>1002929</v>
      </c>
      <c r="C48" s="3" t="s">
        <v>48</v>
      </c>
      <c r="D48" s="3">
        <v>1</v>
      </c>
      <c r="E48" s="4">
        <v>386</v>
      </c>
      <c r="F48" s="5">
        <v>0</v>
      </c>
      <c r="G48" s="27">
        <v>5</v>
      </c>
      <c r="H48" s="4">
        <f t="shared" si="0"/>
        <v>0</v>
      </c>
      <c r="I48" s="25"/>
    </row>
    <row r="49" spans="1:9" x14ac:dyDescent="0.25">
      <c r="A49" s="7">
        <v>42</v>
      </c>
      <c r="B49" s="13">
        <v>1002930</v>
      </c>
      <c r="C49" s="3" t="s">
        <v>49</v>
      </c>
      <c r="D49" s="3">
        <v>1</v>
      </c>
      <c r="E49" s="4">
        <v>386</v>
      </c>
      <c r="F49" s="5">
        <v>0</v>
      </c>
      <c r="G49" s="27">
        <v>5</v>
      </c>
      <c r="H49" s="4">
        <f t="shared" si="0"/>
        <v>0</v>
      </c>
      <c r="I49" s="25"/>
    </row>
    <row r="50" spans="1:9" x14ac:dyDescent="0.25">
      <c r="A50" s="7">
        <v>43</v>
      </c>
      <c r="B50" s="13">
        <v>1004262</v>
      </c>
      <c r="C50" s="3" t="s">
        <v>0</v>
      </c>
      <c r="D50" s="3">
        <v>1</v>
      </c>
      <c r="E50" s="4">
        <v>4</v>
      </c>
      <c r="F50" s="5">
        <v>0</v>
      </c>
      <c r="G50" s="27">
        <v>10000</v>
      </c>
      <c r="H50" s="4">
        <f t="shared" si="0"/>
        <v>0</v>
      </c>
      <c r="I50" s="25"/>
    </row>
    <row r="51" spans="1:9" x14ac:dyDescent="0.25">
      <c r="A51" s="7">
        <v>44</v>
      </c>
      <c r="B51" s="13">
        <v>1004302</v>
      </c>
      <c r="C51" s="3" t="s">
        <v>53</v>
      </c>
      <c r="D51" s="3">
        <v>1</v>
      </c>
      <c r="E51" s="4">
        <v>215</v>
      </c>
      <c r="F51" s="5">
        <v>0</v>
      </c>
      <c r="G51" s="27">
        <v>8</v>
      </c>
      <c r="H51" s="4">
        <f t="shared" si="0"/>
        <v>0</v>
      </c>
      <c r="I51" s="25"/>
    </row>
    <row r="52" spans="1:9" x14ac:dyDescent="0.25">
      <c r="A52" s="7">
        <v>45</v>
      </c>
      <c r="B52" s="13">
        <v>1004315</v>
      </c>
      <c r="C52" s="3" t="s">
        <v>12</v>
      </c>
      <c r="D52" s="3">
        <v>1</v>
      </c>
      <c r="E52" s="4">
        <v>1.1000000000000001</v>
      </c>
      <c r="F52" s="5">
        <v>0</v>
      </c>
      <c r="G52" s="27">
        <v>100</v>
      </c>
      <c r="H52" s="4">
        <f t="shared" si="0"/>
        <v>0</v>
      </c>
      <c r="I52" s="25"/>
    </row>
    <row r="53" spans="1:9" x14ac:dyDescent="0.25">
      <c r="A53" s="7">
        <v>46</v>
      </c>
      <c r="B53" s="13">
        <v>1004706</v>
      </c>
      <c r="C53" s="3" t="s">
        <v>14</v>
      </c>
      <c r="D53" s="3">
        <v>1</v>
      </c>
      <c r="E53" s="4">
        <v>1241</v>
      </c>
      <c r="F53" s="5">
        <v>0</v>
      </c>
      <c r="G53" s="27">
        <v>1</v>
      </c>
      <c r="H53" s="4">
        <f t="shared" si="0"/>
        <v>0</v>
      </c>
      <c r="I53" s="25"/>
    </row>
    <row r="54" spans="1:9" x14ac:dyDescent="0.25">
      <c r="A54" s="7">
        <v>47</v>
      </c>
      <c r="B54" s="13">
        <v>1007014</v>
      </c>
      <c r="C54" s="6" t="s">
        <v>3</v>
      </c>
      <c r="D54" s="3">
        <v>1</v>
      </c>
      <c r="E54" s="4">
        <v>154</v>
      </c>
      <c r="F54" s="5">
        <v>0</v>
      </c>
      <c r="G54" s="27">
        <v>2</v>
      </c>
      <c r="H54" s="4">
        <f t="shared" si="0"/>
        <v>0</v>
      </c>
      <c r="I54" s="25"/>
    </row>
    <row r="55" spans="1:9" x14ac:dyDescent="0.25">
      <c r="A55" s="7">
        <v>48</v>
      </c>
      <c r="B55" s="13">
        <v>1007231</v>
      </c>
      <c r="C55" s="3" t="s">
        <v>5</v>
      </c>
      <c r="D55" s="3">
        <v>1</v>
      </c>
      <c r="E55" s="4">
        <v>4.4000000000000004</v>
      </c>
      <c r="F55" s="5">
        <v>0</v>
      </c>
      <c r="G55" s="27">
        <v>30</v>
      </c>
      <c r="H55" s="4">
        <f t="shared" si="0"/>
        <v>0</v>
      </c>
      <c r="I55" s="25"/>
    </row>
    <row r="56" spans="1:9" x14ac:dyDescent="0.25">
      <c r="A56" s="7">
        <v>49</v>
      </c>
      <c r="B56" s="13">
        <v>1007265</v>
      </c>
      <c r="C56" s="3" t="s">
        <v>1</v>
      </c>
      <c r="D56" s="3">
        <v>1</v>
      </c>
      <c r="E56" s="4">
        <v>5.5</v>
      </c>
      <c r="F56" s="5">
        <v>0</v>
      </c>
      <c r="G56" s="27">
        <v>200</v>
      </c>
      <c r="H56" s="4">
        <f t="shared" si="0"/>
        <v>0</v>
      </c>
      <c r="I56" s="25"/>
    </row>
    <row r="57" spans="1:9" x14ac:dyDescent="0.25">
      <c r="A57" s="7">
        <v>50</v>
      </c>
      <c r="B57" s="13">
        <v>1010082</v>
      </c>
      <c r="C57" s="3" t="s">
        <v>15</v>
      </c>
      <c r="D57" s="3">
        <v>1</v>
      </c>
      <c r="E57" s="4">
        <v>4.0999999999999996</v>
      </c>
      <c r="F57" s="5">
        <v>0</v>
      </c>
      <c r="G57" s="27">
        <v>5</v>
      </c>
      <c r="H57" s="4">
        <f t="shared" si="0"/>
        <v>0</v>
      </c>
      <c r="I57" s="25"/>
    </row>
    <row r="58" spans="1:9" x14ac:dyDescent="0.25">
      <c r="A58" s="7">
        <v>51</v>
      </c>
      <c r="B58" s="13">
        <v>1010895</v>
      </c>
      <c r="C58" s="3" t="s">
        <v>16</v>
      </c>
      <c r="D58" s="3">
        <v>1</v>
      </c>
      <c r="E58" s="4">
        <v>585</v>
      </c>
      <c r="F58" s="5">
        <v>0</v>
      </c>
      <c r="G58" s="27">
        <v>2</v>
      </c>
      <c r="H58" s="4">
        <f t="shared" si="0"/>
        <v>0</v>
      </c>
      <c r="I58" s="25"/>
    </row>
    <row r="59" spans="1:9" x14ac:dyDescent="0.25">
      <c r="A59" s="7">
        <v>52</v>
      </c>
      <c r="B59" s="13">
        <v>1013527</v>
      </c>
      <c r="C59" s="3" t="s">
        <v>17</v>
      </c>
      <c r="D59" s="3">
        <v>1</v>
      </c>
      <c r="E59" s="4">
        <v>54</v>
      </c>
      <c r="F59" s="5">
        <v>0</v>
      </c>
      <c r="G59" s="27">
        <v>10</v>
      </c>
      <c r="H59" s="4">
        <f t="shared" si="0"/>
        <v>0</v>
      </c>
      <c r="I59" s="25"/>
    </row>
    <row r="60" spans="1:9" x14ac:dyDescent="0.25">
      <c r="A60" s="7">
        <v>53</v>
      </c>
      <c r="B60" s="13">
        <v>1013695</v>
      </c>
      <c r="C60" s="3" t="s">
        <v>2</v>
      </c>
      <c r="D60" s="3">
        <v>1</v>
      </c>
      <c r="E60" s="4">
        <v>9.1</v>
      </c>
      <c r="F60" s="5">
        <v>0</v>
      </c>
      <c r="G60" s="27">
        <v>100</v>
      </c>
      <c r="H60" s="4">
        <f t="shared" si="0"/>
        <v>0</v>
      </c>
      <c r="I60" s="25"/>
    </row>
    <row r="61" spans="1:9" x14ac:dyDescent="0.25">
      <c r="A61" s="7">
        <v>54</v>
      </c>
      <c r="B61" s="13">
        <v>1014704</v>
      </c>
      <c r="C61" s="6" t="s">
        <v>20</v>
      </c>
      <c r="D61" s="3">
        <v>1</v>
      </c>
      <c r="E61" s="4">
        <v>44</v>
      </c>
      <c r="F61" s="5">
        <v>0</v>
      </c>
      <c r="G61" s="27">
        <v>1</v>
      </c>
      <c r="H61" s="4">
        <f t="shared" si="0"/>
        <v>0</v>
      </c>
      <c r="I61" s="25"/>
    </row>
    <row r="62" spans="1:9" x14ac:dyDescent="0.25">
      <c r="A62" s="7">
        <v>55</v>
      </c>
      <c r="B62" s="13">
        <v>1014770</v>
      </c>
      <c r="C62" s="6" t="s">
        <v>19</v>
      </c>
      <c r="D62" s="3">
        <v>1</v>
      </c>
      <c r="E62" s="4">
        <v>2368</v>
      </c>
      <c r="F62" s="5">
        <v>0</v>
      </c>
      <c r="G62" s="27">
        <v>1</v>
      </c>
      <c r="H62" s="4">
        <f t="shared" si="0"/>
        <v>0</v>
      </c>
      <c r="I62" s="25"/>
    </row>
    <row r="63" spans="1:9" x14ac:dyDescent="0.25">
      <c r="A63" s="7">
        <v>56</v>
      </c>
      <c r="B63" s="13">
        <v>1021730</v>
      </c>
      <c r="C63" s="6" t="s">
        <v>65</v>
      </c>
      <c r="D63" s="3">
        <v>1</v>
      </c>
      <c r="E63" s="4">
        <v>2368</v>
      </c>
      <c r="F63" s="5">
        <v>0</v>
      </c>
      <c r="G63" s="27">
        <v>1</v>
      </c>
      <c r="H63" s="4">
        <f t="shared" si="0"/>
        <v>0</v>
      </c>
      <c r="I63" s="25"/>
    </row>
    <row r="64" spans="1:9" x14ac:dyDescent="0.25">
      <c r="A64" s="7">
        <v>57</v>
      </c>
      <c r="B64" s="30"/>
      <c r="C64" s="6" t="s">
        <v>72</v>
      </c>
      <c r="D64" s="3">
        <v>1</v>
      </c>
      <c r="E64" s="4">
        <v>2650</v>
      </c>
      <c r="F64" s="5">
        <v>0</v>
      </c>
      <c r="G64" s="27">
        <v>1</v>
      </c>
      <c r="H64" s="4">
        <f t="shared" si="0"/>
        <v>0</v>
      </c>
      <c r="I64" s="25"/>
    </row>
    <row r="65" spans="1:9" ht="30" x14ac:dyDescent="0.25">
      <c r="A65" s="17">
        <v>58</v>
      </c>
      <c r="B65" s="18" t="s">
        <v>61</v>
      </c>
      <c r="C65" s="19" t="s">
        <v>74</v>
      </c>
      <c r="D65" s="20">
        <v>1</v>
      </c>
      <c r="E65" s="4">
        <v>300</v>
      </c>
      <c r="F65" s="5">
        <v>0</v>
      </c>
      <c r="G65" s="27">
        <v>8</v>
      </c>
      <c r="H65" s="4">
        <f t="shared" ref="H65" si="1">SUM(F65*G65)</f>
        <v>0</v>
      </c>
      <c r="I65" s="18" t="s">
        <v>61</v>
      </c>
    </row>
    <row r="66" spans="1:9" x14ac:dyDescent="0.25">
      <c r="A66" s="9" t="s">
        <v>66</v>
      </c>
      <c r="B66" s="9"/>
      <c r="C66" s="9"/>
      <c r="D66" s="9"/>
      <c r="E66" s="9"/>
      <c r="F66" s="9"/>
      <c r="G66" s="28"/>
      <c r="H66" s="8">
        <f>SUM(H8:H65)</f>
        <v>0</v>
      </c>
    </row>
    <row r="67" spans="1:9" x14ac:dyDescent="0.25">
      <c r="A67" s="31" t="s">
        <v>67</v>
      </c>
      <c r="B67" s="31"/>
      <c r="C67" s="31"/>
      <c r="D67" s="31"/>
      <c r="E67" s="31"/>
      <c r="F67" s="31"/>
      <c r="G67" s="32"/>
      <c r="H67" s="15">
        <f>SUM(H66*B71)</f>
        <v>0</v>
      </c>
    </row>
    <row r="68" spans="1:9" ht="6.75" customHeight="1" x14ac:dyDescent="0.25"/>
    <row r="69" spans="1:9" x14ac:dyDescent="0.25">
      <c r="A69" s="16" t="s">
        <v>60</v>
      </c>
    </row>
    <row r="70" spans="1:9" x14ac:dyDescent="0.25">
      <c r="A70" s="1" t="s">
        <v>75</v>
      </c>
      <c r="B70" s="1"/>
    </row>
    <row r="71" spans="1:9" x14ac:dyDescent="0.25">
      <c r="B71" s="14">
        <v>26.350999999999999</v>
      </c>
    </row>
    <row r="72" spans="1:9" x14ac:dyDescent="0.25">
      <c r="B72" s="14"/>
    </row>
    <row r="73" spans="1:9" x14ac:dyDescent="0.25">
      <c r="B73" s="14"/>
    </row>
    <row r="74" spans="1:9" x14ac:dyDescent="0.25">
      <c r="B74" s="14"/>
    </row>
    <row r="75" spans="1:9" x14ac:dyDescent="0.25">
      <c r="E75" s="23"/>
      <c r="F75" s="24" t="s">
        <v>70</v>
      </c>
      <c r="G75" s="29"/>
      <c r="H75" s="24"/>
    </row>
  </sheetData>
  <autoFilter ref="B7:H62" xr:uid="{36EAEB01-7015-48EA-AEA4-F0F2A537A21E}">
    <sortState xmlns:xlrd2="http://schemas.microsoft.com/office/spreadsheetml/2017/richdata2" ref="B8:H62">
      <sortCondition ref="B7:B62"/>
    </sortState>
  </autoFilter>
  <mergeCells count="2">
    <mergeCell ref="A67:G67"/>
    <mergeCell ref="A5:C5"/>
  </mergeCells>
  <pageMargins left="0.7" right="0.7" top="0.78740157499999996" bottom="0.78740157499999996" header="0.3" footer="0.3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ec7779c5d2ed48e4869022abbdb81a8d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8e7a8a3acd5e6f36966ab0a570cf5de1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090CE9-5ABA-4090-9A48-94A7440B5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B6A15-F166-46FA-B98C-CA9C66C9A1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F472F-CA0D-4E2C-9A94-FF1938481513}">
  <ds:schemaRefs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of material</vt:lpstr>
      <vt:lpstr>'List of material'!Oblast_tisku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Cinková</dc:creator>
  <cp:lastModifiedBy>Říhová Smolová Lucie</cp:lastModifiedBy>
  <cp:lastPrinted>2024-07-24T13:43:00Z</cp:lastPrinted>
  <dcterms:created xsi:type="dcterms:W3CDTF">2024-04-19T05:19:13Z</dcterms:created>
  <dcterms:modified xsi:type="dcterms:W3CDTF">2025-11-07T08:57:57Z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