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5/DNS_Vyhrazený DNS na IT_nadlimit/039_Dodávka výpočetní techniky, příslušenství a tonerů 02_2025/"/>
    </mc:Choice>
  </mc:AlternateContent>
  <xr:revisionPtr revIDLastSave="282" documentId="8_{23FD6FEB-794A-47C4-AB0F-DCE49310F5D3}" xr6:coauthVersionLast="47" xr6:coauthVersionMax="47" xr10:uidLastSave="{E4C19181-2494-4E98-9464-5C92FF1D5C1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1" l="1"/>
  <c r="J104" i="1"/>
  <c r="J102" i="1"/>
  <c r="J100" i="1"/>
  <c r="J98" i="1"/>
  <c r="J96" i="1"/>
  <c r="J94" i="1" l="1"/>
  <c r="J78" i="1"/>
  <c r="J65" i="1"/>
  <c r="J63" i="1"/>
  <c r="J61" i="1"/>
  <c r="J59" i="1"/>
  <c r="J57" i="1"/>
  <c r="J55" i="1"/>
  <c r="J53" i="1"/>
  <c r="J51" i="1"/>
  <c r="J49" i="1"/>
  <c r="J47" i="1"/>
  <c r="J39" i="1" l="1"/>
  <c r="J28" i="1"/>
  <c r="J17" i="1"/>
  <c r="J8" i="1" l="1"/>
  <c r="J118" i="1" l="1"/>
  <c r="J119" i="1" s="1"/>
</calcChain>
</file>

<file path=xl/sharedStrings.xml><?xml version="1.0" encoding="utf-8"?>
<sst xmlns="http://schemas.openxmlformats.org/spreadsheetml/2006/main" count="248" uniqueCount="180">
  <si>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</si>
  <si>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</si>
  <si>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</si>
  <si>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</si>
  <si>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</si>
  <si>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</si>
  <si>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</si>
  <si>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</si>
  <si>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</si>
  <si>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Rozměry</t>
  </si>
  <si>
    <t>Barva</t>
  </si>
  <si>
    <t>Rozhraní</t>
  </si>
  <si>
    <t>Pevný disk</t>
  </si>
  <si>
    <t>Formát</t>
  </si>
  <si>
    <t>3,5", advanced format</t>
  </si>
  <si>
    <t>Kapacita</t>
  </si>
  <si>
    <t>min. 1000GB</t>
  </si>
  <si>
    <t>MTBF</t>
  </si>
  <si>
    <t>min. 1 000 000h</t>
  </si>
  <si>
    <t>Provedení</t>
  </si>
  <si>
    <t>interní</t>
  </si>
  <si>
    <t>SATA III</t>
  </si>
  <si>
    <t>Cache paměti</t>
  </si>
  <si>
    <t>min. 64MB</t>
  </si>
  <si>
    <t>min. 24 měs.</t>
  </si>
  <si>
    <t>Výkon</t>
  </si>
  <si>
    <t>min. 550W</t>
  </si>
  <si>
    <t>ATX 2.31 nebo vyšší</t>
  </si>
  <si>
    <t>Funkce</t>
  </si>
  <si>
    <t>aktivní PFC, síťový vypínač, tepelná regulace otáček</t>
  </si>
  <si>
    <t>Ochrana</t>
  </si>
  <si>
    <t>OCP, OTP, OPP, SCP, UVP, OVP</t>
  </si>
  <si>
    <t>Certifikace/ účinnost</t>
  </si>
  <si>
    <t>min. 80 PLUS Bronze/ min. 85%</t>
  </si>
  <si>
    <t>Konektory</t>
  </si>
  <si>
    <t>min. 2x PCIE 8pin/ 6+2pin, min. 6x SATA 15pin, min. 3x Molex HDD 4pin, min. 1x Molex FDD 4pin, min. 1x ATX 20+4pin, min. 1x CPU 8pin, min. 1x Floppy 4pin</t>
  </si>
  <si>
    <t>Chlazení</t>
  </si>
  <si>
    <t>Velikost</t>
  </si>
  <si>
    <t>Modulárnost</t>
  </si>
  <si>
    <t>ne</t>
  </si>
  <si>
    <t>PC skříň</t>
  </si>
  <si>
    <t>MiniTower</t>
  </si>
  <si>
    <t>Umístění</t>
  </si>
  <si>
    <t>volně stojící</t>
  </si>
  <si>
    <t>Formát základní desky</t>
  </si>
  <si>
    <t>ATX, mATX, mITX</t>
  </si>
  <si>
    <t>Interní sloty</t>
  </si>
  <si>
    <t>Vnější uspořádání</t>
  </si>
  <si>
    <t>min. 1x externí 5,25" pozice, přední panel zepředu (čtečka karet, mikrofon, sluchátka, USB 3.2 Gen1, neprůhledná ocelová bočnice, plechové dveře</t>
  </si>
  <si>
    <t>Formát zdroje</t>
  </si>
  <si>
    <t>ATX</t>
  </si>
  <si>
    <t>Materiál</t>
  </si>
  <si>
    <t>ocel</t>
  </si>
  <si>
    <t>max. 200x430x390mm</t>
  </si>
  <si>
    <t>PC myš</t>
  </si>
  <si>
    <t>Připojení</t>
  </si>
  <si>
    <t>drátová</t>
  </si>
  <si>
    <t>USB</t>
  </si>
  <si>
    <t>Typ/ určení</t>
  </si>
  <si>
    <t>kancelářská/ symetrická</t>
  </si>
  <si>
    <t>Senzor</t>
  </si>
  <si>
    <t>citlivost min. 1000DPI, optická technologie</t>
  </si>
  <si>
    <t>Kabel</t>
  </si>
  <si>
    <t>min. 1,7m</t>
  </si>
  <si>
    <t>Toner</t>
  </si>
  <si>
    <t>pro tiskárnu Canon IR C1325iF</t>
  </si>
  <si>
    <r>
      <t xml:space="preserve">magenta, kapacita min. 11500 stran, </t>
    </r>
    <r>
      <rPr>
        <b/>
        <sz val="11"/>
        <color rgb="FF000000"/>
        <rFont val="Calibri"/>
        <family val="2"/>
        <charset val="238"/>
      </rPr>
      <t>originální</t>
    </r>
  </si>
  <si>
    <r>
      <t xml:space="preserve">azurová, kapacita min. 11500 stran, </t>
    </r>
    <r>
      <rPr>
        <b/>
        <sz val="11"/>
        <color rgb="FF000000"/>
        <rFont val="Calibri"/>
        <family val="2"/>
        <charset val="238"/>
      </rPr>
      <t>originální</t>
    </r>
  </si>
  <si>
    <r>
      <t xml:space="preserve">žlutá, kapacita min. 11500 stran, </t>
    </r>
    <r>
      <rPr>
        <b/>
        <sz val="11"/>
        <color rgb="FF000000"/>
        <rFont val="Calibri"/>
        <family val="2"/>
        <charset val="238"/>
      </rPr>
      <t>originální</t>
    </r>
  </si>
  <si>
    <t>pro tiskárnu Canon IR Advance C3525i</t>
  </si>
  <si>
    <r>
      <t xml:space="preserve">magenta, kapacita min. 19000 stran, </t>
    </r>
    <r>
      <rPr>
        <b/>
        <sz val="11"/>
        <color rgb="FF000000"/>
        <rFont val="Calibri"/>
        <family val="2"/>
        <charset val="238"/>
      </rPr>
      <t>originální</t>
    </r>
  </si>
  <si>
    <r>
      <t xml:space="preserve">žlutá, kapacita min. 19000 stran, </t>
    </r>
    <r>
      <rPr>
        <b/>
        <sz val="11"/>
        <color rgb="FF000000"/>
        <rFont val="Calibri"/>
        <family val="2"/>
        <charset val="238"/>
      </rPr>
      <t>originální</t>
    </r>
  </si>
  <si>
    <r>
      <t xml:space="preserve">černá kapacita min. 13000 stran, </t>
    </r>
    <r>
      <rPr>
        <b/>
        <sz val="11"/>
        <color rgb="FF000000"/>
        <rFont val="Calibri"/>
        <family val="2"/>
        <charset val="238"/>
      </rPr>
      <t>originální</t>
    </r>
  </si>
  <si>
    <r>
      <t xml:space="preserve">modrá, kapacita min. 5000 stran, </t>
    </r>
    <r>
      <rPr>
        <b/>
        <sz val="11"/>
        <color rgb="FF000000"/>
        <rFont val="Calibri"/>
        <family val="2"/>
        <charset val="238"/>
      </rPr>
      <t>originální</t>
    </r>
  </si>
  <si>
    <t>pro tiskárnu Canon IR C1533iF</t>
  </si>
  <si>
    <t>Odpadní nádoba</t>
  </si>
  <si>
    <t>originální</t>
  </si>
  <si>
    <t>PC</t>
  </si>
  <si>
    <t>Procesor</t>
  </si>
  <si>
    <t>min. 31 000 bodů dle cpubenchmark.net</t>
  </si>
  <si>
    <t>Grafická karta</t>
  </si>
  <si>
    <t>Paměť RAM</t>
  </si>
  <si>
    <t>min. 16GB</t>
  </si>
  <si>
    <t>SSD, rozhraní M.2, min. 512GB</t>
  </si>
  <si>
    <t>Operační systém</t>
  </si>
  <si>
    <t>Windows 11 Pro nebo vyšší</t>
  </si>
  <si>
    <t>Základní deska</t>
  </si>
  <si>
    <t>porty in-out min. 1x RJ45, min. 2x USB, min. 2x USB 3.2 Gen2, min. 1x audio</t>
  </si>
  <si>
    <t>Optická mechanika</t>
  </si>
  <si>
    <t>DVD +/- RW</t>
  </si>
  <si>
    <t>Zdroj</t>
  </si>
  <si>
    <t>výkon min. 180W</t>
  </si>
  <si>
    <t>Skříň</t>
  </si>
  <si>
    <t>Šifrování</t>
  </si>
  <si>
    <t>TPM 2.0</t>
  </si>
  <si>
    <t>Příslušenství</t>
  </si>
  <si>
    <t>klávesnice, myš</t>
  </si>
  <si>
    <t>min. 36. měs., servis u zákazníka do druhého dne</t>
  </si>
  <si>
    <t>Monitor</t>
  </si>
  <si>
    <t>Úhlopříčka</t>
  </si>
  <si>
    <t>min. 27"</t>
  </si>
  <si>
    <t>Rozlišení</t>
  </si>
  <si>
    <t>min. 1920x1080 (FullHD)</t>
  </si>
  <si>
    <t>Odezva</t>
  </si>
  <si>
    <t>max. 4ms</t>
  </si>
  <si>
    <t>Kontrast</t>
  </si>
  <si>
    <t>min. 1500:1</t>
  </si>
  <si>
    <t>Jas</t>
  </si>
  <si>
    <t>min. 300cd/m2</t>
  </si>
  <si>
    <t>Obnovovací frekvence</t>
  </si>
  <si>
    <t>min. 100Hz</t>
  </si>
  <si>
    <t>Technologie</t>
  </si>
  <si>
    <t>IPS/ PLS</t>
  </si>
  <si>
    <t>Typ displeje</t>
  </si>
  <si>
    <t>matný</t>
  </si>
  <si>
    <t>Grafické vstupy</t>
  </si>
  <si>
    <t>min. 1x HDMI</t>
  </si>
  <si>
    <t>Vybavení</t>
  </si>
  <si>
    <t>pivot, reproduktory, VESA</t>
  </si>
  <si>
    <t>Rámeček</t>
  </si>
  <si>
    <t>tenký</t>
  </si>
  <si>
    <t>max. 610x390x205mm</t>
  </si>
  <si>
    <t>Spotřeba</t>
  </si>
  <si>
    <t>max. 20W, pohotovostní režim max. 0,5W</t>
  </si>
  <si>
    <t>pro tiskárnu Canon MF 4150</t>
  </si>
  <si>
    <r>
      <t xml:space="preserve">černá, kapacita min. 2000 stran, </t>
    </r>
    <r>
      <rPr>
        <b/>
        <sz val="11"/>
        <color rgb="FF000000"/>
        <rFont val="Calibri"/>
        <family val="2"/>
        <charset val="238"/>
      </rPr>
      <t>originální</t>
    </r>
  </si>
  <si>
    <t>Příloha ke Kupní smlouvě - Technická specifikace k VZ - "Dodávka výpočetní techniky, příslušenství a tonerů 02/2025"</t>
  </si>
  <si>
    <t>Zadavatel musí vyplnit všechna takto podbarvená pole</t>
  </si>
  <si>
    <t>Zadavatel stanovuje tyto minimální technické požadavky:</t>
  </si>
  <si>
    <t>POŽADOVANÉ PARAMETRY</t>
  </si>
  <si>
    <t>POPIS, VLASTNOSTI</t>
  </si>
  <si>
    <t>ČÍSLO OBJEDNÁVKY</t>
  </si>
  <si>
    <t>KONKRÉTNÍ PARAMETRY NABÍZENÉHO ZAŘÍZENÍ, PŘÍP. UCHAZEČ UVEDE SPLNĚNÍ ANO / NE</t>
  </si>
  <si>
    <t>NABÍDKOVÁ CENA ZA KS V KČ BEZ DPH</t>
  </si>
  <si>
    <t xml:space="preserve"> NABÍDKOVÁ CENA CELKEM V KČ BEZ DPH</t>
  </si>
  <si>
    <t xml:space="preserve">25100587
</t>
  </si>
  <si>
    <t xml:space="preserve">25100591
</t>
  </si>
  <si>
    <t xml:space="preserve">25100615
</t>
  </si>
  <si>
    <t xml:space="preserve">25100612
</t>
  </si>
  <si>
    <t xml:space="preserve">25100629
</t>
  </si>
  <si>
    <t>Předpokládaná hodnota za ks v Kč bez DPH</t>
  </si>
  <si>
    <t>Nabídková cena celkem včetně dopravy v Kč bez DPH</t>
  </si>
  <si>
    <t>Nabídková cena celkem včetně dopravy v Kč s DPH</t>
  </si>
  <si>
    <t>PODPIS OSOBY OPRÁVNĚNÉ JEDNAT ZA DODAVATELE</t>
  </si>
  <si>
    <t>Počítačový zdroj</t>
  </si>
  <si>
    <t>např. černá</t>
  </si>
  <si>
    <t>25100618
25100625</t>
  </si>
  <si>
    <t>min. 750 bodů dle videocardbenchmark.net
konektory - min. 1x DisplayPort, min. 1x HDMI</t>
  </si>
  <si>
    <t>šasi Tower/ MiniTower, rozhraní na předním panelu min. 1x USB 3.2 Gen1, min. 1x USB 3.2 Gen2 (typ C), min. 2x USB, min. 1x audio, barva např. černá</t>
  </si>
  <si>
    <t>min. 110MB/s / min. 110MB/s</t>
  </si>
  <si>
    <t>Rychlost čtení / zápisu</t>
  </si>
  <si>
    <t>hlučnost max. 40dB</t>
  </si>
  <si>
    <t>standardní model ATX</t>
  </si>
  <si>
    <t>min. 1x  5,25", min. 1x 3,5", min. 4x 2,5", min. 1x 2,5/3,5", min. výška chladiče alespoň 165mm, min. délka grafické karty alespoň 335mm</t>
  </si>
  <si>
    <t>pro tiskárnu Canon IR 8500</t>
  </si>
  <si>
    <r>
      <t xml:space="preserve">černá, kapacita min. 36000 stran, </t>
    </r>
    <r>
      <rPr>
        <b/>
        <sz val="11"/>
        <color rgb="FF000000"/>
        <rFont val="Calibri"/>
        <family val="2"/>
        <charset val="238"/>
      </rPr>
      <t>originální</t>
    </r>
  </si>
  <si>
    <r>
      <t xml:space="preserve">magenta kapacita min. 19000 stran, </t>
    </r>
    <r>
      <rPr>
        <b/>
        <sz val="11"/>
        <color rgb="FF000000"/>
        <rFont val="Calibri"/>
        <family val="2"/>
        <charset val="238"/>
      </rPr>
      <t>originální</t>
    </r>
  </si>
  <si>
    <r>
      <t xml:space="preserve">modrá, kapacita min. 19000 stran, </t>
    </r>
    <r>
      <rPr>
        <b/>
        <sz val="11"/>
        <color rgb="FF000000"/>
        <rFont val="Calibri"/>
        <family val="2"/>
        <charset val="238"/>
      </rPr>
      <t>originální</t>
    </r>
  </si>
  <si>
    <t>pro tiskárnu Canon IR 2520</t>
  </si>
  <si>
    <r>
      <t xml:space="preserve">černá, kapacita min. 14500 stran, </t>
    </r>
    <r>
      <rPr>
        <b/>
        <sz val="11"/>
        <color rgb="FF000000"/>
        <rFont val="Calibri"/>
        <family val="2"/>
        <charset val="238"/>
      </rPr>
      <t>originální</t>
    </r>
  </si>
  <si>
    <t>Použití</t>
  </si>
  <si>
    <t>do PC, pro NAS</t>
  </si>
  <si>
    <t>Typ</t>
  </si>
  <si>
    <t>HDD</t>
  </si>
  <si>
    <t>min. 4000GB</t>
  </si>
  <si>
    <t>3,5"</t>
  </si>
  <si>
    <t>Rozrhaní</t>
  </si>
  <si>
    <t>Otáčky</t>
  </si>
  <si>
    <t>5000-6000 ot./min</t>
  </si>
  <si>
    <t>Cache</t>
  </si>
  <si>
    <t>min. 256MB</t>
  </si>
  <si>
    <t>Technologie zápisu</t>
  </si>
  <si>
    <t>CMR</t>
  </si>
  <si>
    <t>Rychlost čtení/ zápisu</t>
  </si>
  <si>
    <t>min. 150MB/s</t>
  </si>
  <si>
    <t>min. 12 měs.</t>
  </si>
  <si>
    <t xml:space="preserve">25100638
</t>
  </si>
  <si>
    <t xml:space="preserve">25100639
</t>
  </si>
  <si>
    <t>přední ventilátor min. 2x 120mm, zadní ventilátor min. 1x 120mm, min. 3x pozice pro ventilátor, min. 1x osazený ventilátor (120mm), podporovaná velikost vodního chlazení - radiátor zezadu/ zepředu - min. 120 mm / 240mm</t>
  </si>
  <si>
    <t>např. bílá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</si>
</sst>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6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4"/>
      <name val="Calibri"/>
      <family val="2"/>
      <charset val="238"/>
    </font>
    <font>
      <b/>
      <sz val="16"/>
      <color theme="4"/>
      <name val="Arial"/>
      <family val="2"/>
      <charset val="238"/>
    </font>
    <font>
      <sz val="12"/>
      <color theme="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399945066682943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9E2F3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8" tint="0.79998168889431442"/>
        <bgColor theme="7" tint="0.39994506668294322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8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5" borderId="15" xfId="0" applyFont="1" applyFill="1" applyBorder="1"/>
    <xf numFmtId="0" fontId="2" fillId="5" borderId="1" xfId="0" applyFont="1" applyFill="1" applyBorder="1"/>
    <xf numFmtId="0" fontId="2" fillId="0" borderId="16" xfId="0" applyFont="1" applyBorder="1" applyAlignment="1">
      <alignment wrapText="1"/>
    </xf>
    <xf numFmtId="0" fontId="2" fillId="5" borderId="16" xfId="0" applyFont="1" applyFill="1" applyBorder="1"/>
    <xf numFmtId="0" fontId="8" fillId="0" borderId="0" xfId="1" applyAlignment="1"/>
    <xf numFmtId="0" fontId="5" fillId="0" borderId="10" xfId="0" applyFont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2" fillId="8" borderId="0" xfId="0" applyFont="1" applyFill="1"/>
    <xf numFmtId="0" fontId="15" fillId="0" borderId="0" xfId="0" applyFont="1"/>
    <xf numFmtId="0" fontId="5" fillId="0" borderId="0" xfId="0" applyFont="1"/>
    <xf numFmtId="0" fontId="7" fillId="0" borderId="0" xfId="0" applyFont="1"/>
    <xf numFmtId="0" fontId="3" fillId="9" borderId="2" xfId="0" applyFont="1" applyFill="1" applyBorder="1" applyAlignment="1">
      <alignment horizontal="center" vertical="center"/>
    </xf>
    <xf numFmtId="0" fontId="3" fillId="10" borderId="13" xfId="0" applyFont="1" applyFill="1" applyBorder="1"/>
    <xf numFmtId="0" fontId="5" fillId="12" borderId="14" xfId="0" applyFont="1" applyFill="1" applyBorder="1" applyAlignment="1">
      <alignment horizontal="center" vertical="center" wrapText="1"/>
    </xf>
    <xf numFmtId="164" fontId="5" fillId="11" borderId="12" xfId="0" applyNumberFormat="1" applyFont="1" applyFill="1" applyBorder="1" applyAlignment="1">
      <alignment wrapText="1"/>
    </xf>
    <xf numFmtId="0" fontId="5" fillId="13" borderId="24" xfId="0" applyFont="1" applyFill="1" applyBorder="1" applyAlignment="1">
      <alignment vertical="center"/>
    </xf>
    <xf numFmtId="0" fontId="2" fillId="15" borderId="14" xfId="0" applyFont="1" applyFill="1" applyBorder="1"/>
    <xf numFmtId="164" fontId="2" fillId="16" borderId="14" xfId="0" applyNumberFormat="1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top"/>
    </xf>
    <xf numFmtId="164" fontId="2" fillId="0" borderId="32" xfId="0" applyNumberFormat="1" applyFont="1" applyBorder="1" applyAlignment="1">
      <alignment horizontal="center" vertical="center"/>
    </xf>
    <xf numFmtId="0" fontId="2" fillId="9" borderId="39" xfId="0" applyFont="1" applyFill="1" applyBorder="1"/>
    <xf numFmtId="164" fontId="6" fillId="13" borderId="23" xfId="0" applyNumberFormat="1" applyFont="1" applyFill="1" applyBorder="1" applyAlignment="1">
      <alignment vertical="center"/>
    </xf>
    <xf numFmtId="0" fontId="2" fillId="9" borderId="40" xfId="0" applyFont="1" applyFill="1" applyBorder="1"/>
    <xf numFmtId="6" fontId="6" fillId="14" borderId="41" xfId="0" applyNumberFormat="1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3" fontId="2" fillId="0" borderId="45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6" fontId="9" fillId="6" borderId="5" xfId="0" applyNumberFormat="1" applyFont="1" applyFill="1" applyBorder="1" applyAlignment="1">
      <alignment horizontal="center" vertical="center" wrapText="1"/>
    </xf>
    <xf numFmtId="6" fontId="9" fillId="6" borderId="10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2" fillId="0" borderId="44" xfId="0" applyNumberFormat="1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wrapText="1"/>
    </xf>
    <xf numFmtId="3" fontId="2" fillId="0" borderId="44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4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6" fillId="9" borderId="47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5" borderId="8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4" fillId="9" borderId="4" xfId="0" applyFont="1" applyFill="1" applyBorder="1"/>
    <xf numFmtId="0" fontId="3" fillId="9" borderId="25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6" fontId="9" fillId="6" borderId="43" xfId="0" applyNumberFormat="1" applyFont="1" applyFill="1" applyBorder="1" applyAlignment="1">
      <alignment horizontal="center" vertical="center" wrapText="1"/>
    </xf>
    <xf numFmtId="6" fontId="9" fillId="6" borderId="38" xfId="0" applyNumberFormat="1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10" borderId="54" xfId="0" applyFont="1" applyFill="1" applyBorder="1"/>
    <xf numFmtId="164" fontId="5" fillId="11" borderId="53" xfId="0" applyNumberFormat="1" applyFont="1" applyFill="1" applyBorder="1" applyAlignment="1">
      <alignment wrapText="1"/>
    </xf>
    <xf numFmtId="0" fontId="2" fillId="5" borderId="5" xfId="0" applyFont="1" applyFill="1" applyBorder="1"/>
    <xf numFmtId="0" fontId="5" fillId="12" borderId="55" xfId="0" applyFont="1" applyFill="1" applyBorder="1" applyAlignment="1">
      <alignment horizontal="center" vertical="center" wrapText="1"/>
    </xf>
    <xf numFmtId="0" fontId="2" fillId="15" borderId="55" xfId="0" applyFont="1" applyFill="1" applyBorder="1"/>
    <xf numFmtId="0" fontId="2" fillId="5" borderId="53" xfId="0" applyFont="1" applyFill="1" applyBorder="1" applyAlignment="1">
      <alignment horizontal="center" vertical="top" wrapText="1"/>
    </xf>
    <xf numFmtId="164" fontId="2" fillId="16" borderId="55" xfId="0" applyNumberFormat="1" applyFont="1" applyFill="1" applyBorder="1" applyAlignment="1">
      <alignment horizontal="center" vertical="center"/>
    </xf>
    <xf numFmtId="164" fontId="2" fillId="0" borderId="56" xfId="0" applyNumberFormat="1" applyFont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164" fontId="3" fillId="10" borderId="59" xfId="0" applyNumberFormat="1" applyFont="1" applyFill="1" applyBorder="1"/>
    <xf numFmtId="0" fontId="3" fillId="10" borderId="59" xfId="0" applyFont="1" applyFill="1" applyBorder="1" applyAlignment="1">
      <alignment horizontal="center" vertical="center" wrapText="1"/>
    </xf>
    <xf numFmtId="0" fontId="0" fillId="17" borderId="59" xfId="0" applyFill="1" applyBorder="1"/>
    <xf numFmtId="164" fontId="2" fillId="8" borderId="60" xfId="0" applyNumberFormat="1" applyFont="1" applyFill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12" fillId="0" borderId="58" xfId="0" applyFont="1" applyBorder="1" applyAlignment="1">
      <alignment wrapText="1"/>
    </xf>
    <xf numFmtId="0" fontId="3" fillId="0" borderId="62" xfId="0" applyFont="1" applyBorder="1" applyAlignment="1">
      <alignment horizontal="center" vertical="center" wrapText="1"/>
    </xf>
    <xf numFmtId="164" fontId="9" fillId="3" borderId="49" xfId="0" applyNumberFormat="1" applyFont="1" applyFill="1" applyBorder="1" applyAlignment="1">
      <alignment vertical="center" wrapText="1"/>
    </xf>
    <xf numFmtId="0" fontId="0" fillId="7" borderId="58" xfId="0" applyFill="1" applyBorder="1"/>
    <xf numFmtId="0" fontId="3" fillId="0" borderId="58" xfId="0" applyFont="1" applyBorder="1" applyAlignment="1">
      <alignment wrapText="1"/>
    </xf>
    <xf numFmtId="0" fontId="11" fillId="3" borderId="63" xfId="0" applyFont="1" applyFill="1" applyBorder="1" applyAlignment="1">
      <alignment horizontal="center" vertical="center" wrapText="1"/>
    </xf>
    <xf numFmtId="0" fontId="5" fillId="12" borderId="64" xfId="0" applyFont="1" applyFill="1" applyBorder="1" applyAlignment="1">
      <alignment horizontal="center" vertical="center" wrapText="1"/>
    </xf>
    <xf numFmtId="164" fontId="5" fillId="4" borderId="53" xfId="0" applyNumberFormat="1" applyFont="1" applyFill="1" applyBorder="1" applyAlignment="1">
      <alignment wrapText="1"/>
    </xf>
    <xf numFmtId="0" fontId="12" fillId="0" borderId="6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6" fontId="9" fillId="6" borderId="8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0" fontId="6" fillId="13" borderId="69" xfId="0" applyFont="1" applyFill="1" applyBorder="1" applyAlignment="1">
      <alignment vertical="center"/>
    </xf>
    <xf numFmtId="0" fontId="0" fillId="0" borderId="0" xfId="0" applyBorder="1"/>
    <xf numFmtId="0" fontId="5" fillId="9" borderId="70" xfId="0" applyFont="1" applyFill="1" applyBorder="1" applyAlignment="1">
      <alignment horizontal="center" vertical="center"/>
    </xf>
    <xf numFmtId="0" fontId="6" fillId="9" borderId="71" xfId="0" applyFont="1" applyFill="1" applyBorder="1" applyAlignment="1">
      <alignment horizontal="center" vertical="center"/>
    </xf>
    <xf numFmtId="0" fontId="6" fillId="9" borderId="72" xfId="0" applyFont="1" applyFill="1" applyBorder="1" applyAlignment="1">
      <alignment horizontal="center" vertical="center"/>
    </xf>
    <xf numFmtId="164" fontId="3" fillId="10" borderId="66" xfId="0" applyNumberFormat="1" applyFont="1" applyFill="1" applyBorder="1"/>
    <xf numFmtId="0" fontId="3" fillId="10" borderId="66" xfId="0" applyFont="1" applyFill="1" applyBorder="1" applyAlignment="1">
      <alignment horizontal="center" vertical="center" wrapText="1"/>
    </xf>
    <xf numFmtId="0" fontId="0" fillId="17" borderId="66" xfId="0" applyFill="1" applyBorder="1"/>
    <xf numFmtId="164" fontId="2" fillId="8" borderId="74" xfId="0" applyNumberFormat="1" applyFont="1" applyFill="1" applyBorder="1" applyAlignment="1">
      <alignment horizontal="center" vertical="center"/>
    </xf>
    <xf numFmtId="164" fontId="2" fillId="0" borderId="75" xfId="0" applyNumberFormat="1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12" fillId="0" borderId="59" xfId="0" applyFont="1" applyBorder="1" applyAlignment="1">
      <alignment wrapText="1"/>
    </xf>
    <xf numFmtId="0" fontId="11" fillId="3" borderId="76" xfId="0" applyFont="1" applyFill="1" applyBorder="1" applyAlignment="1">
      <alignment horizontal="center" vertical="center" wrapText="1"/>
    </xf>
    <xf numFmtId="164" fontId="9" fillId="3" borderId="59" xfId="0" applyNumberFormat="1" applyFont="1" applyFill="1" applyBorder="1" applyAlignment="1">
      <alignment vertical="center" wrapText="1"/>
    </xf>
    <xf numFmtId="0" fontId="0" fillId="7" borderId="59" xfId="0" applyFill="1" applyBorder="1"/>
    <xf numFmtId="3" fontId="2" fillId="0" borderId="77" xfId="0" applyNumberFormat="1" applyFont="1" applyBorder="1" applyAlignment="1">
      <alignment horizontal="center" vertical="center"/>
    </xf>
    <xf numFmtId="3" fontId="2" fillId="0" borderId="78" xfId="0" applyNumberFormat="1" applyFont="1" applyBorder="1" applyAlignment="1">
      <alignment horizontal="center" vertical="center"/>
    </xf>
    <xf numFmtId="0" fontId="3" fillId="10" borderId="59" xfId="0" applyFont="1" applyFill="1" applyBorder="1"/>
    <xf numFmtId="0" fontId="5" fillId="0" borderId="79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12" fillId="8" borderId="58" xfId="0" applyFont="1" applyFill="1" applyBorder="1" applyAlignment="1">
      <alignment horizontal="center" vertical="top" wrapText="1"/>
    </xf>
    <xf numFmtId="0" fontId="12" fillId="8" borderId="49" xfId="0" applyFont="1" applyFill="1" applyBorder="1" applyAlignment="1">
      <alignment horizontal="center" vertical="top" wrapText="1"/>
    </xf>
    <xf numFmtId="0" fontId="12" fillId="8" borderId="66" xfId="0" applyFont="1" applyFill="1" applyBorder="1" applyAlignment="1">
      <alignment horizontal="center" vertical="top" wrapText="1"/>
    </xf>
    <xf numFmtId="0" fontId="12" fillId="8" borderId="49" xfId="0" applyFont="1" applyFill="1" applyBorder="1" applyAlignment="1">
      <alignment horizontal="center" vertical="top"/>
    </xf>
    <xf numFmtId="0" fontId="12" fillId="8" borderId="66" xfId="0" applyFont="1" applyFill="1" applyBorder="1" applyAlignment="1">
      <alignment horizontal="center" vertical="top"/>
    </xf>
    <xf numFmtId="0" fontId="12" fillId="8" borderId="58" xfId="0" applyFont="1" applyFill="1" applyBorder="1" applyAlignment="1">
      <alignment horizontal="center" vertical="top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0"/>
  <sheetViews>
    <sheetView showGridLines="0" tabSelected="1" topLeftCell="A95" zoomScale="85" zoomScaleNormal="85" workbookViewId="0">
      <selection activeCell="J119" sqref="J119"/>
    </sheetView>
  </sheetViews>
  <sheetFormatPr defaultColWidth="12.625" defaultRowHeight="15" customHeight="1" x14ac:dyDescent="0.2"/>
  <cols>
    <col min="1" max="1" width="8.625" customWidth="1"/>
    <col min="2" max="2" width="12.5" customWidth="1"/>
    <col min="3" max="3" width="34.75" customWidth="1"/>
    <col min="4" max="4" width="53" customWidth="1"/>
    <col min="5" max="5" width="15.875" customWidth="1"/>
    <col min="6" max="6" width="12.75" customWidth="1"/>
    <col min="7" max="7" width="23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14" customFormat="1" ht="21" x14ac:dyDescent="0.35">
      <c r="A1" s="13" t="s">
        <v>126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15"/>
      <c r="B3" s="16" t="s">
        <v>127</v>
      </c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8" customFormat="1" ht="15.75" thickBot="1" x14ac:dyDescent="0.3">
      <c r="A5" s="17" t="s">
        <v>128</v>
      </c>
      <c r="B5" s="2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15" customHeight="1" x14ac:dyDescent="0.25">
      <c r="A6" s="74" t="s">
        <v>2</v>
      </c>
      <c r="B6" s="59" t="s">
        <v>3</v>
      </c>
      <c r="C6" s="71" t="s">
        <v>129</v>
      </c>
      <c r="D6" s="72"/>
      <c r="E6" s="63" t="s">
        <v>131</v>
      </c>
      <c r="F6" s="63" t="s">
        <v>0</v>
      </c>
      <c r="G6" s="61" t="s">
        <v>132</v>
      </c>
      <c r="H6" s="26" t="s">
        <v>1</v>
      </c>
      <c r="I6" s="61" t="s">
        <v>133</v>
      </c>
      <c r="J6" s="57" t="s">
        <v>134</v>
      </c>
      <c r="K6" s="1"/>
      <c r="L6" s="1"/>
      <c r="M6" s="1"/>
    </row>
    <row r="7" spans="1:13" ht="46.5" customHeight="1" thickBot="1" x14ac:dyDescent="0.3">
      <c r="A7" s="75"/>
      <c r="B7" s="60"/>
      <c r="C7" s="19" t="s">
        <v>4</v>
      </c>
      <c r="D7" s="19" t="s">
        <v>130</v>
      </c>
      <c r="E7" s="64"/>
      <c r="F7" s="73"/>
      <c r="G7" s="64"/>
      <c r="H7" s="19" t="s">
        <v>5</v>
      </c>
      <c r="I7" s="62"/>
      <c r="J7" s="58"/>
      <c r="K7" s="1"/>
      <c r="L7" s="1"/>
      <c r="M7" s="1"/>
    </row>
    <row r="8" spans="1:13" ht="15.75" customHeight="1" thickTop="1" x14ac:dyDescent="0.25">
      <c r="A8" s="52">
        <v>1</v>
      </c>
      <c r="B8" s="54" t="s">
        <v>12</v>
      </c>
      <c r="C8" s="20" t="s">
        <v>140</v>
      </c>
      <c r="D8" s="22">
        <v>1035</v>
      </c>
      <c r="E8" s="56" t="s">
        <v>135</v>
      </c>
      <c r="F8" s="21">
        <v>3</v>
      </c>
      <c r="G8" s="24"/>
      <c r="H8" s="50"/>
      <c r="I8" s="25">
        <v>0</v>
      </c>
      <c r="J8" s="27">
        <f>F8*I8</f>
        <v>0</v>
      </c>
      <c r="L8" s="1"/>
      <c r="M8" s="1"/>
    </row>
    <row r="9" spans="1:13" ht="22.9" customHeight="1" x14ac:dyDescent="0.25">
      <c r="A9" s="53"/>
      <c r="B9" s="55"/>
      <c r="C9" s="5" t="s">
        <v>13</v>
      </c>
      <c r="D9" s="34" t="s">
        <v>14</v>
      </c>
      <c r="E9" s="41"/>
      <c r="F9" s="39"/>
      <c r="G9" s="7"/>
      <c r="H9" s="51"/>
      <c r="I9" s="43"/>
      <c r="J9" s="37"/>
      <c r="K9" s="4"/>
      <c r="L9" s="1"/>
      <c r="M9" s="1"/>
    </row>
    <row r="10" spans="1:13" ht="23.45" customHeight="1" x14ac:dyDescent="0.25">
      <c r="A10" s="53"/>
      <c r="B10" s="55"/>
      <c r="C10" s="5" t="s">
        <v>15</v>
      </c>
      <c r="D10" s="6" t="s">
        <v>16</v>
      </c>
      <c r="E10" s="41"/>
      <c r="F10" s="40"/>
      <c r="G10" s="8"/>
      <c r="H10" s="51"/>
      <c r="I10" s="44"/>
      <c r="J10" s="38"/>
      <c r="K10" s="1"/>
      <c r="L10" s="1"/>
      <c r="M10" s="1"/>
    </row>
    <row r="11" spans="1:13" ht="18.600000000000001" customHeight="1" x14ac:dyDescent="0.25">
      <c r="A11" s="53"/>
      <c r="B11" s="55"/>
      <c r="C11" s="5" t="s">
        <v>150</v>
      </c>
      <c r="D11" s="34" t="s">
        <v>149</v>
      </c>
      <c r="E11" s="41"/>
      <c r="F11" s="40"/>
      <c r="G11" s="7"/>
      <c r="H11" s="51"/>
      <c r="I11" s="44"/>
      <c r="J11" s="38"/>
      <c r="K11" s="4"/>
      <c r="L11" s="1"/>
      <c r="M11" s="1"/>
    </row>
    <row r="12" spans="1:13" ht="21.6" customHeight="1" x14ac:dyDescent="0.25">
      <c r="A12" s="53"/>
      <c r="B12" s="55"/>
      <c r="C12" s="35" t="s">
        <v>17</v>
      </c>
      <c r="D12" s="34" t="s">
        <v>18</v>
      </c>
      <c r="E12" s="41"/>
      <c r="F12" s="40"/>
      <c r="G12" s="8"/>
      <c r="H12" s="51"/>
      <c r="I12" s="44"/>
      <c r="J12" s="38"/>
      <c r="K12" s="1"/>
      <c r="L12" s="1"/>
      <c r="M12" s="1"/>
    </row>
    <row r="13" spans="1:13" ht="15" customHeight="1" x14ac:dyDescent="0.25">
      <c r="A13" s="53"/>
      <c r="B13" s="55"/>
      <c r="C13" s="5" t="s">
        <v>19</v>
      </c>
      <c r="D13" s="6" t="s">
        <v>20</v>
      </c>
      <c r="E13" s="41"/>
      <c r="F13" s="40"/>
      <c r="G13" s="7"/>
      <c r="H13" s="51"/>
      <c r="I13" s="44"/>
      <c r="J13" s="38"/>
      <c r="K13" s="4"/>
      <c r="L13" s="1"/>
      <c r="M13" s="1"/>
    </row>
    <row r="14" spans="1:13" ht="18.600000000000001" customHeight="1" x14ac:dyDescent="0.25">
      <c r="A14" s="53"/>
      <c r="B14" s="55"/>
      <c r="C14" s="5" t="s">
        <v>11</v>
      </c>
      <c r="D14" s="6" t="s">
        <v>21</v>
      </c>
      <c r="E14" s="41"/>
      <c r="F14" s="40"/>
      <c r="G14" s="7"/>
      <c r="H14" s="51"/>
      <c r="I14" s="44"/>
      <c r="J14" s="38"/>
      <c r="K14" s="4"/>
      <c r="L14" s="1"/>
      <c r="M14" s="1"/>
    </row>
    <row r="15" spans="1:13" ht="15" customHeight="1" x14ac:dyDescent="0.25">
      <c r="A15" s="53"/>
      <c r="B15" s="55"/>
      <c r="C15" s="5" t="s">
        <v>22</v>
      </c>
      <c r="D15" s="6" t="s">
        <v>23</v>
      </c>
      <c r="E15" s="41"/>
      <c r="F15" s="40"/>
      <c r="G15" s="7"/>
      <c r="H15" s="51"/>
      <c r="I15" s="44"/>
      <c r="J15" s="38"/>
      <c r="K15" s="4"/>
      <c r="L15" s="1"/>
      <c r="M15" s="1"/>
    </row>
    <row r="16" spans="1:13" ht="20.25" customHeight="1" x14ac:dyDescent="0.25">
      <c r="A16" s="53"/>
      <c r="B16" s="55"/>
      <c r="C16" s="83" t="s">
        <v>8</v>
      </c>
      <c r="D16" s="84" t="s">
        <v>24</v>
      </c>
      <c r="E16" s="41"/>
      <c r="F16" s="40"/>
      <c r="G16" s="89"/>
      <c r="H16" s="51"/>
      <c r="I16" s="44"/>
      <c r="J16" s="38"/>
      <c r="K16" s="1"/>
      <c r="L16" s="1"/>
      <c r="M16" s="1"/>
    </row>
    <row r="17" spans="1:13" ht="15.75" customHeight="1" x14ac:dyDescent="0.25">
      <c r="A17" s="85">
        <v>2</v>
      </c>
      <c r="B17" s="86" t="s">
        <v>144</v>
      </c>
      <c r="C17" s="87" t="s">
        <v>140</v>
      </c>
      <c r="D17" s="88">
        <v>790</v>
      </c>
      <c r="E17" s="41"/>
      <c r="F17" s="90">
        <v>3</v>
      </c>
      <c r="G17" s="91"/>
      <c r="H17" s="92"/>
      <c r="I17" s="93">
        <v>0</v>
      </c>
      <c r="J17" s="94">
        <f>F17*I17</f>
        <v>0</v>
      </c>
      <c r="K17" s="4"/>
      <c r="L17" s="1"/>
      <c r="M17" s="1"/>
    </row>
    <row r="18" spans="1:13" ht="22.9" customHeight="1" x14ac:dyDescent="0.25">
      <c r="A18" s="53"/>
      <c r="B18" s="55"/>
      <c r="C18" s="5" t="s">
        <v>25</v>
      </c>
      <c r="D18" s="6" t="s">
        <v>26</v>
      </c>
      <c r="E18" s="41"/>
      <c r="F18" s="39"/>
      <c r="G18" s="7"/>
      <c r="H18" s="51"/>
      <c r="I18" s="45"/>
      <c r="J18" s="37"/>
      <c r="K18" s="4"/>
      <c r="L18" s="1"/>
      <c r="M18" s="1"/>
    </row>
    <row r="19" spans="1:13" ht="23.45" customHeight="1" x14ac:dyDescent="0.25">
      <c r="A19" s="53"/>
      <c r="B19" s="55"/>
      <c r="C19" s="5" t="s">
        <v>13</v>
      </c>
      <c r="D19" s="6" t="s">
        <v>27</v>
      </c>
      <c r="E19" s="41"/>
      <c r="F19" s="40"/>
      <c r="G19" s="8"/>
      <c r="H19" s="51"/>
      <c r="I19" s="46"/>
      <c r="J19" s="38"/>
      <c r="K19" s="1"/>
      <c r="L19" s="1"/>
      <c r="M19" s="1"/>
    </row>
    <row r="20" spans="1:13" ht="18.600000000000001" customHeight="1" x14ac:dyDescent="0.25">
      <c r="A20" s="53"/>
      <c r="B20" s="55"/>
      <c r="C20" s="5" t="s">
        <v>28</v>
      </c>
      <c r="D20" s="6" t="s">
        <v>29</v>
      </c>
      <c r="E20" s="41"/>
      <c r="F20" s="40"/>
      <c r="G20" s="7"/>
      <c r="H20" s="51"/>
      <c r="I20" s="46"/>
      <c r="J20" s="38"/>
      <c r="K20" s="4"/>
      <c r="L20" s="1"/>
      <c r="M20" s="1"/>
    </row>
    <row r="21" spans="1:13" ht="21.6" customHeight="1" x14ac:dyDescent="0.25">
      <c r="A21" s="53"/>
      <c r="B21" s="55"/>
      <c r="C21" s="5" t="s">
        <v>30</v>
      </c>
      <c r="D21" s="6" t="s">
        <v>31</v>
      </c>
      <c r="E21" s="41"/>
      <c r="F21" s="40"/>
      <c r="G21" s="8"/>
      <c r="H21" s="51"/>
      <c r="I21" s="46"/>
      <c r="J21" s="38"/>
      <c r="K21" s="1"/>
      <c r="L21" s="1"/>
      <c r="M21" s="1"/>
    </row>
    <row r="22" spans="1:13" ht="21.6" customHeight="1" x14ac:dyDescent="0.25">
      <c r="A22" s="53"/>
      <c r="B22" s="55"/>
      <c r="C22" s="5" t="s">
        <v>38</v>
      </c>
      <c r="D22" s="6" t="s">
        <v>39</v>
      </c>
      <c r="E22" s="41"/>
      <c r="F22" s="40"/>
      <c r="G22" s="8"/>
      <c r="H22" s="51"/>
      <c r="I22" s="46"/>
      <c r="J22" s="38"/>
      <c r="K22" s="1"/>
      <c r="L22" s="1"/>
      <c r="M22" s="1"/>
    </row>
    <row r="23" spans="1:13" ht="15" customHeight="1" x14ac:dyDescent="0.25">
      <c r="A23" s="53"/>
      <c r="B23" s="55"/>
      <c r="C23" s="5" t="s">
        <v>32</v>
      </c>
      <c r="D23" s="6" t="s">
        <v>33</v>
      </c>
      <c r="E23" s="41"/>
      <c r="F23" s="40"/>
      <c r="G23" s="7"/>
      <c r="H23" s="51"/>
      <c r="I23" s="46"/>
      <c r="J23" s="38"/>
      <c r="K23" s="4"/>
      <c r="L23" s="1"/>
      <c r="M23" s="1"/>
    </row>
    <row r="24" spans="1:13" ht="52.9" customHeight="1" x14ac:dyDescent="0.25">
      <c r="A24" s="53"/>
      <c r="B24" s="55"/>
      <c r="C24" s="5" t="s">
        <v>34</v>
      </c>
      <c r="D24" s="34" t="s">
        <v>35</v>
      </c>
      <c r="E24" s="41"/>
      <c r="F24" s="40"/>
      <c r="G24" s="7"/>
      <c r="H24" s="51"/>
      <c r="I24" s="46"/>
      <c r="J24" s="38"/>
      <c r="K24" s="4"/>
      <c r="L24" s="1"/>
      <c r="M24" s="1"/>
    </row>
    <row r="25" spans="1:13" ht="15" customHeight="1" x14ac:dyDescent="0.25">
      <c r="A25" s="53"/>
      <c r="B25" s="55"/>
      <c r="C25" s="5" t="s">
        <v>36</v>
      </c>
      <c r="D25" s="34" t="s">
        <v>151</v>
      </c>
      <c r="E25" s="41"/>
      <c r="F25" s="40"/>
      <c r="G25" s="7"/>
      <c r="H25" s="51"/>
      <c r="I25" s="46"/>
      <c r="J25" s="38"/>
      <c r="K25" s="4"/>
      <c r="L25" s="1"/>
      <c r="M25" s="1"/>
    </row>
    <row r="26" spans="1:13" ht="15" customHeight="1" x14ac:dyDescent="0.25">
      <c r="A26" s="53"/>
      <c r="B26" s="55"/>
      <c r="C26" s="5" t="s">
        <v>9</v>
      </c>
      <c r="D26" s="34" t="s">
        <v>152</v>
      </c>
      <c r="E26" s="41"/>
      <c r="F26" s="40"/>
      <c r="G26" s="7"/>
      <c r="H26" s="51"/>
      <c r="I26" s="46"/>
      <c r="J26" s="38"/>
      <c r="K26" s="4"/>
      <c r="L26" s="1"/>
      <c r="M26" s="1"/>
    </row>
    <row r="27" spans="1:13" ht="20.25" customHeight="1" x14ac:dyDescent="0.25">
      <c r="A27" s="53"/>
      <c r="B27" s="55"/>
      <c r="C27" s="83" t="s">
        <v>8</v>
      </c>
      <c r="D27" s="84" t="s">
        <v>24</v>
      </c>
      <c r="E27" s="41"/>
      <c r="F27" s="40"/>
      <c r="G27" s="89"/>
      <c r="H27" s="51"/>
      <c r="I27" s="46"/>
      <c r="J27" s="38"/>
      <c r="K27" s="1"/>
      <c r="L27" s="1"/>
      <c r="M27" s="1"/>
    </row>
    <row r="28" spans="1:13" ht="15.75" customHeight="1" x14ac:dyDescent="0.25">
      <c r="A28" s="85">
        <v>3</v>
      </c>
      <c r="B28" s="86" t="s">
        <v>40</v>
      </c>
      <c r="C28" s="87" t="s">
        <v>140</v>
      </c>
      <c r="D28" s="88">
        <v>960</v>
      </c>
      <c r="E28" s="41"/>
      <c r="F28" s="90">
        <v>1</v>
      </c>
      <c r="G28" s="91"/>
      <c r="H28" s="92"/>
      <c r="I28" s="93">
        <v>0</v>
      </c>
      <c r="J28" s="94">
        <f>F28*I28</f>
        <v>0</v>
      </c>
      <c r="K28" s="4"/>
      <c r="L28" s="1"/>
      <c r="M28" s="1"/>
    </row>
    <row r="29" spans="1:13" ht="22.9" customHeight="1" x14ac:dyDescent="0.25">
      <c r="A29" s="53"/>
      <c r="B29" s="55"/>
      <c r="C29" s="5" t="s">
        <v>37</v>
      </c>
      <c r="D29" s="6" t="s">
        <v>41</v>
      </c>
      <c r="E29" s="41"/>
      <c r="F29" s="39"/>
      <c r="G29" s="7"/>
      <c r="H29" s="51"/>
      <c r="I29" s="45"/>
      <c r="J29" s="37"/>
      <c r="K29" s="4"/>
      <c r="L29" s="1"/>
      <c r="M29" s="1"/>
    </row>
    <row r="30" spans="1:13" ht="23.45" customHeight="1" x14ac:dyDescent="0.25">
      <c r="A30" s="53"/>
      <c r="B30" s="55"/>
      <c r="C30" s="5" t="s">
        <v>42</v>
      </c>
      <c r="D30" s="6" t="s">
        <v>43</v>
      </c>
      <c r="E30" s="41"/>
      <c r="F30" s="40"/>
      <c r="G30" s="8"/>
      <c r="H30" s="51"/>
      <c r="I30" s="46"/>
      <c r="J30" s="38"/>
      <c r="K30" s="1"/>
      <c r="L30" s="1"/>
      <c r="M30" s="1"/>
    </row>
    <row r="31" spans="1:13" ht="18.600000000000001" customHeight="1" x14ac:dyDescent="0.25">
      <c r="A31" s="53"/>
      <c r="B31" s="55"/>
      <c r="C31" s="5" t="s">
        <v>44</v>
      </c>
      <c r="D31" s="6" t="s">
        <v>45</v>
      </c>
      <c r="E31" s="41"/>
      <c r="F31" s="40"/>
      <c r="G31" s="7"/>
      <c r="H31" s="51"/>
      <c r="I31" s="46"/>
      <c r="J31" s="38"/>
      <c r="K31" s="4"/>
      <c r="L31" s="1"/>
      <c r="M31" s="1"/>
    </row>
    <row r="32" spans="1:13" ht="49.5" customHeight="1" x14ac:dyDescent="0.25">
      <c r="A32" s="53"/>
      <c r="B32" s="55"/>
      <c r="C32" s="5" t="s">
        <v>46</v>
      </c>
      <c r="D32" s="34" t="s">
        <v>153</v>
      </c>
      <c r="E32" s="41"/>
      <c r="F32" s="40"/>
      <c r="G32" s="8"/>
      <c r="H32" s="51"/>
      <c r="I32" s="46"/>
      <c r="J32" s="38"/>
      <c r="K32" s="1"/>
      <c r="L32" s="1"/>
      <c r="M32" s="1"/>
    </row>
    <row r="33" spans="1:13" ht="44.45" customHeight="1" x14ac:dyDescent="0.25">
      <c r="A33" s="53"/>
      <c r="B33" s="55"/>
      <c r="C33" s="5" t="s">
        <v>47</v>
      </c>
      <c r="D33" s="6" t="s">
        <v>48</v>
      </c>
      <c r="E33" s="41"/>
      <c r="F33" s="40"/>
      <c r="G33" s="8"/>
      <c r="H33" s="51"/>
      <c r="I33" s="46"/>
      <c r="J33" s="38"/>
      <c r="K33" s="1"/>
      <c r="L33" s="1"/>
      <c r="M33" s="1"/>
    </row>
    <row r="34" spans="1:13" ht="15" customHeight="1" x14ac:dyDescent="0.25">
      <c r="A34" s="53"/>
      <c r="B34" s="55"/>
      <c r="C34" s="5" t="s">
        <v>49</v>
      </c>
      <c r="D34" s="6" t="s">
        <v>50</v>
      </c>
      <c r="E34" s="41"/>
      <c r="F34" s="40"/>
      <c r="G34" s="7"/>
      <c r="H34" s="51"/>
      <c r="I34" s="46"/>
      <c r="J34" s="38"/>
      <c r="K34" s="4"/>
      <c r="L34" s="1"/>
      <c r="M34" s="1"/>
    </row>
    <row r="35" spans="1:13" ht="62.45" customHeight="1" x14ac:dyDescent="0.25">
      <c r="A35" s="53"/>
      <c r="B35" s="55"/>
      <c r="C35" s="5" t="s">
        <v>36</v>
      </c>
      <c r="D35" s="34" t="s">
        <v>178</v>
      </c>
      <c r="E35" s="41"/>
      <c r="F35" s="40"/>
      <c r="G35" s="7"/>
      <c r="H35" s="51"/>
      <c r="I35" s="46"/>
      <c r="J35" s="38"/>
      <c r="K35" s="4"/>
      <c r="L35" s="1"/>
      <c r="M35" s="1"/>
    </row>
    <row r="36" spans="1:13" ht="15" customHeight="1" x14ac:dyDescent="0.25">
      <c r="A36" s="53"/>
      <c r="B36" s="55"/>
      <c r="C36" s="5" t="s">
        <v>51</v>
      </c>
      <c r="D36" s="6" t="s">
        <v>52</v>
      </c>
      <c r="E36" s="41"/>
      <c r="F36" s="40"/>
      <c r="G36" s="7"/>
      <c r="H36" s="51"/>
      <c r="I36" s="46"/>
      <c r="J36" s="38"/>
      <c r="K36" s="4"/>
      <c r="L36" s="1"/>
      <c r="M36" s="1"/>
    </row>
    <row r="37" spans="1:13" ht="15" customHeight="1" x14ac:dyDescent="0.25">
      <c r="A37" s="53"/>
      <c r="B37" s="55"/>
      <c r="C37" s="35" t="s">
        <v>9</v>
      </c>
      <c r="D37" s="34" t="s">
        <v>53</v>
      </c>
      <c r="E37" s="41"/>
      <c r="F37" s="40"/>
      <c r="G37" s="7"/>
      <c r="H37" s="51"/>
      <c r="I37" s="46"/>
      <c r="J37" s="38"/>
      <c r="K37" s="4"/>
      <c r="L37" s="1"/>
      <c r="M37" s="1"/>
    </row>
    <row r="38" spans="1:13" ht="20.25" customHeight="1" x14ac:dyDescent="0.25">
      <c r="A38" s="53"/>
      <c r="B38" s="55"/>
      <c r="C38" s="83" t="s">
        <v>8</v>
      </c>
      <c r="D38" s="84" t="s">
        <v>24</v>
      </c>
      <c r="E38" s="41"/>
      <c r="F38" s="40"/>
      <c r="G38" s="89"/>
      <c r="H38" s="51"/>
      <c r="I38" s="46"/>
      <c r="J38" s="38"/>
      <c r="K38" s="1"/>
      <c r="L38" s="1"/>
      <c r="M38" s="1"/>
    </row>
    <row r="39" spans="1:13" ht="15.75" customHeight="1" x14ac:dyDescent="0.25">
      <c r="A39" s="85">
        <v>4</v>
      </c>
      <c r="B39" s="86" t="s">
        <v>54</v>
      </c>
      <c r="C39" s="87" t="s">
        <v>140</v>
      </c>
      <c r="D39" s="88">
        <v>200</v>
      </c>
      <c r="E39" s="95" t="s">
        <v>136</v>
      </c>
      <c r="F39" s="90">
        <v>1</v>
      </c>
      <c r="G39" s="91"/>
      <c r="H39" s="92"/>
      <c r="I39" s="93">
        <v>0</v>
      </c>
      <c r="J39" s="94">
        <f>F39*I39</f>
        <v>0</v>
      </c>
      <c r="K39" s="4"/>
      <c r="L39" s="1"/>
      <c r="M39" s="1"/>
    </row>
    <row r="40" spans="1:13" ht="22.9" customHeight="1" x14ac:dyDescent="0.25">
      <c r="A40" s="53"/>
      <c r="B40" s="55"/>
      <c r="C40" s="5" t="s">
        <v>55</v>
      </c>
      <c r="D40" s="6" t="s">
        <v>56</v>
      </c>
      <c r="E40" s="41"/>
      <c r="F40" s="39"/>
      <c r="G40" s="7"/>
      <c r="H40" s="51"/>
      <c r="I40" s="45"/>
      <c r="J40" s="37"/>
      <c r="K40" s="4"/>
      <c r="L40" s="1"/>
      <c r="M40" s="1"/>
    </row>
    <row r="41" spans="1:13" ht="23.45" customHeight="1" x14ac:dyDescent="0.25">
      <c r="A41" s="53"/>
      <c r="B41" s="55"/>
      <c r="C41" s="5" t="s">
        <v>11</v>
      </c>
      <c r="D41" s="6" t="s">
        <v>57</v>
      </c>
      <c r="E41" s="41"/>
      <c r="F41" s="40"/>
      <c r="G41" s="8"/>
      <c r="H41" s="51"/>
      <c r="I41" s="46"/>
      <c r="J41" s="38"/>
      <c r="K41" s="1"/>
      <c r="L41" s="1"/>
      <c r="M41" s="1"/>
    </row>
    <row r="42" spans="1:13" ht="18.600000000000001" customHeight="1" x14ac:dyDescent="0.25">
      <c r="A42" s="53"/>
      <c r="B42" s="55"/>
      <c r="C42" s="5" t="s">
        <v>58</v>
      </c>
      <c r="D42" s="6" t="s">
        <v>59</v>
      </c>
      <c r="E42" s="41"/>
      <c r="F42" s="40"/>
      <c r="G42" s="7"/>
      <c r="H42" s="51"/>
      <c r="I42" s="46"/>
      <c r="J42" s="38"/>
      <c r="K42" s="4"/>
      <c r="L42" s="1"/>
      <c r="M42" s="1"/>
    </row>
    <row r="43" spans="1:13" ht="15" customHeight="1" x14ac:dyDescent="0.25">
      <c r="A43" s="53"/>
      <c r="B43" s="55"/>
      <c r="C43" s="5" t="s">
        <v>60</v>
      </c>
      <c r="D43" s="6" t="s">
        <v>61</v>
      </c>
      <c r="E43" s="41"/>
      <c r="F43" s="40"/>
      <c r="G43" s="7"/>
      <c r="H43" s="51"/>
      <c r="I43" s="46"/>
      <c r="J43" s="38"/>
      <c r="K43" s="4"/>
      <c r="L43" s="1"/>
      <c r="M43" s="1"/>
    </row>
    <row r="44" spans="1:13" ht="18.600000000000001" customHeight="1" x14ac:dyDescent="0.25">
      <c r="A44" s="53"/>
      <c r="B44" s="55"/>
      <c r="C44" s="5" t="s">
        <v>62</v>
      </c>
      <c r="D44" s="6" t="s">
        <v>63</v>
      </c>
      <c r="E44" s="41"/>
      <c r="F44" s="40"/>
      <c r="G44" s="7"/>
      <c r="H44" s="51"/>
      <c r="I44" s="46"/>
      <c r="J44" s="38"/>
      <c r="K44" s="4"/>
      <c r="L44" s="1"/>
      <c r="M44" s="1"/>
    </row>
    <row r="45" spans="1:13" ht="15" customHeight="1" x14ac:dyDescent="0.25">
      <c r="A45" s="53"/>
      <c r="B45" s="55"/>
      <c r="C45" s="5" t="s">
        <v>10</v>
      </c>
      <c r="D45" s="6" t="s">
        <v>145</v>
      </c>
      <c r="E45" s="41"/>
      <c r="F45" s="40"/>
      <c r="G45" s="7"/>
      <c r="H45" s="51"/>
      <c r="I45" s="46"/>
      <c r="J45" s="38"/>
      <c r="K45" s="4"/>
      <c r="L45" s="1"/>
      <c r="M45" s="1"/>
    </row>
    <row r="46" spans="1:13" ht="20.25" customHeight="1" x14ac:dyDescent="0.25">
      <c r="A46" s="53"/>
      <c r="B46" s="55"/>
      <c r="C46" s="83" t="s">
        <v>8</v>
      </c>
      <c r="D46" s="84" t="s">
        <v>24</v>
      </c>
      <c r="E46" s="41"/>
      <c r="F46" s="40"/>
      <c r="G46" s="89"/>
      <c r="H46" s="51"/>
      <c r="I46" s="46"/>
      <c r="J46" s="38"/>
      <c r="K46" s="1"/>
      <c r="L46" s="1"/>
      <c r="M46" s="1"/>
    </row>
    <row r="47" spans="1:13" ht="15.75" customHeight="1" x14ac:dyDescent="0.25">
      <c r="A47" s="96">
        <v>5</v>
      </c>
      <c r="B47" s="97" t="s">
        <v>64</v>
      </c>
      <c r="C47" s="87" t="s">
        <v>140</v>
      </c>
      <c r="D47" s="98">
        <v>1450</v>
      </c>
      <c r="E47" s="79" t="s">
        <v>137</v>
      </c>
      <c r="F47" s="99">
        <v>1</v>
      </c>
      <c r="G47" s="100"/>
      <c r="H47" s="150"/>
      <c r="I47" s="101">
        <v>0</v>
      </c>
      <c r="J47" s="94">
        <f>F47*I47</f>
        <v>0</v>
      </c>
      <c r="K47" s="11"/>
    </row>
    <row r="48" spans="1:13" ht="51.75" customHeight="1" x14ac:dyDescent="0.25">
      <c r="A48" s="102"/>
      <c r="B48" s="103"/>
      <c r="C48" s="104" t="s">
        <v>65</v>
      </c>
      <c r="D48" s="104" t="s">
        <v>66</v>
      </c>
      <c r="E48" s="76"/>
      <c r="F48" s="106"/>
      <c r="G48" s="107"/>
      <c r="H48" s="151"/>
      <c r="I48" s="81"/>
      <c r="J48" s="36"/>
    </row>
    <row r="49" spans="1:11" ht="15.75" customHeight="1" x14ac:dyDescent="0.25">
      <c r="A49" s="96">
        <v>6</v>
      </c>
      <c r="B49" s="105" t="s">
        <v>64</v>
      </c>
      <c r="C49" s="87" t="s">
        <v>140</v>
      </c>
      <c r="D49" s="98">
        <v>1450</v>
      </c>
      <c r="E49" s="76"/>
      <c r="F49" s="99">
        <v>1</v>
      </c>
      <c r="G49" s="100"/>
      <c r="H49" s="150"/>
      <c r="I49" s="101">
        <v>0</v>
      </c>
      <c r="J49" s="94">
        <f>F49*I49</f>
        <v>0</v>
      </c>
      <c r="K49" s="11"/>
    </row>
    <row r="50" spans="1:11" ht="51.75" customHeight="1" x14ac:dyDescent="0.25">
      <c r="A50" s="102"/>
      <c r="B50" s="42"/>
      <c r="C50" s="104" t="s">
        <v>65</v>
      </c>
      <c r="D50" s="104" t="s">
        <v>67</v>
      </c>
      <c r="E50" s="76"/>
      <c r="F50" s="106"/>
      <c r="G50" s="107"/>
      <c r="H50" s="151"/>
      <c r="I50" s="81"/>
      <c r="J50" s="36"/>
    </row>
    <row r="51" spans="1:11" ht="15.75" customHeight="1" x14ac:dyDescent="0.25">
      <c r="A51" s="96">
        <v>7</v>
      </c>
      <c r="B51" s="105" t="s">
        <v>64</v>
      </c>
      <c r="C51" s="87" t="s">
        <v>140</v>
      </c>
      <c r="D51" s="98">
        <v>1435</v>
      </c>
      <c r="E51" s="76"/>
      <c r="F51" s="99">
        <v>1</v>
      </c>
      <c r="G51" s="100"/>
      <c r="H51" s="150"/>
      <c r="I51" s="101">
        <v>0</v>
      </c>
      <c r="J51" s="94">
        <f>F51*I51</f>
        <v>0</v>
      </c>
      <c r="K51" s="11"/>
    </row>
    <row r="52" spans="1:11" ht="51.75" customHeight="1" x14ac:dyDescent="0.25">
      <c r="A52" s="102"/>
      <c r="B52" s="42"/>
      <c r="C52" s="104" t="s">
        <v>65</v>
      </c>
      <c r="D52" s="104" t="s">
        <v>68</v>
      </c>
      <c r="E52" s="76"/>
      <c r="F52" s="106"/>
      <c r="G52" s="107"/>
      <c r="H52" s="151"/>
      <c r="I52" s="81"/>
      <c r="J52" s="36"/>
    </row>
    <row r="53" spans="1:11" ht="15.75" customHeight="1" x14ac:dyDescent="0.25">
      <c r="A53" s="96">
        <v>8</v>
      </c>
      <c r="B53" s="97" t="s">
        <v>64</v>
      </c>
      <c r="C53" s="87" t="s">
        <v>140</v>
      </c>
      <c r="D53" s="98">
        <v>1615</v>
      </c>
      <c r="E53" s="79" t="s">
        <v>138</v>
      </c>
      <c r="F53" s="99">
        <v>3</v>
      </c>
      <c r="G53" s="100"/>
      <c r="H53" s="150"/>
      <c r="I53" s="101">
        <v>0</v>
      </c>
      <c r="J53" s="94">
        <f>F53*I53</f>
        <v>0</v>
      </c>
      <c r="K53" s="11"/>
    </row>
    <row r="54" spans="1:11" ht="51.75" customHeight="1" x14ac:dyDescent="0.25">
      <c r="A54" s="102"/>
      <c r="B54" s="103"/>
      <c r="C54" s="104" t="s">
        <v>69</v>
      </c>
      <c r="D54" s="104" t="s">
        <v>70</v>
      </c>
      <c r="E54" s="76"/>
      <c r="F54" s="106"/>
      <c r="G54" s="107"/>
      <c r="H54" s="151"/>
      <c r="I54" s="81"/>
      <c r="J54" s="36"/>
    </row>
    <row r="55" spans="1:11" ht="15.75" customHeight="1" x14ac:dyDescent="0.25">
      <c r="A55" s="96">
        <v>9</v>
      </c>
      <c r="B55" s="105" t="s">
        <v>64</v>
      </c>
      <c r="C55" s="87" t="s">
        <v>140</v>
      </c>
      <c r="D55" s="98">
        <v>1615</v>
      </c>
      <c r="E55" s="76"/>
      <c r="F55" s="99">
        <v>4</v>
      </c>
      <c r="G55" s="100"/>
      <c r="H55" s="150"/>
      <c r="I55" s="101">
        <v>0</v>
      </c>
      <c r="J55" s="94">
        <f>F55*I55</f>
        <v>0</v>
      </c>
      <c r="K55" s="11"/>
    </row>
    <row r="56" spans="1:11" ht="51.75" customHeight="1" x14ac:dyDescent="0.25">
      <c r="A56" s="102"/>
      <c r="B56" s="42"/>
      <c r="C56" s="104" t="s">
        <v>69</v>
      </c>
      <c r="D56" s="104" t="s">
        <v>71</v>
      </c>
      <c r="E56" s="76"/>
      <c r="F56" s="106"/>
      <c r="G56" s="107"/>
      <c r="H56" s="151"/>
      <c r="I56" s="81"/>
      <c r="J56" s="36"/>
    </row>
    <row r="57" spans="1:11" ht="15.75" customHeight="1" x14ac:dyDescent="0.25">
      <c r="A57" s="96">
        <v>10</v>
      </c>
      <c r="B57" s="105" t="s">
        <v>64</v>
      </c>
      <c r="C57" s="87" t="s">
        <v>140</v>
      </c>
      <c r="D57" s="98">
        <v>1290</v>
      </c>
      <c r="E57" s="76"/>
      <c r="F57" s="99">
        <v>2</v>
      </c>
      <c r="G57" s="100"/>
      <c r="H57" s="150"/>
      <c r="I57" s="101">
        <v>0</v>
      </c>
      <c r="J57" s="94">
        <f>F57*I57</f>
        <v>0</v>
      </c>
      <c r="K57" s="11"/>
    </row>
    <row r="58" spans="1:11" ht="51.75" customHeight="1" x14ac:dyDescent="0.25">
      <c r="A58" s="102"/>
      <c r="B58" s="42"/>
      <c r="C58" s="104" t="s">
        <v>74</v>
      </c>
      <c r="D58" s="104" t="s">
        <v>72</v>
      </c>
      <c r="E58" s="76"/>
      <c r="F58" s="106"/>
      <c r="G58" s="107"/>
      <c r="H58" s="151"/>
      <c r="I58" s="81"/>
      <c r="J58" s="36"/>
    </row>
    <row r="59" spans="1:11" ht="15.75" customHeight="1" x14ac:dyDescent="0.25">
      <c r="A59" s="96">
        <v>11</v>
      </c>
      <c r="B59" s="97" t="s">
        <v>64</v>
      </c>
      <c r="C59" s="87" t="s">
        <v>140</v>
      </c>
      <c r="D59" s="98">
        <v>1180</v>
      </c>
      <c r="E59" s="76"/>
      <c r="F59" s="99">
        <v>2</v>
      </c>
      <c r="G59" s="100"/>
      <c r="H59" s="150"/>
      <c r="I59" s="101">
        <v>0</v>
      </c>
      <c r="J59" s="94">
        <f>F59*I59</f>
        <v>0</v>
      </c>
      <c r="K59" s="11"/>
    </row>
    <row r="60" spans="1:11" ht="51.75" customHeight="1" x14ac:dyDescent="0.25">
      <c r="A60" s="102"/>
      <c r="B60" s="103"/>
      <c r="C60" s="104" t="s">
        <v>74</v>
      </c>
      <c r="D60" s="104" t="s">
        <v>73</v>
      </c>
      <c r="E60" s="76"/>
      <c r="F60" s="106"/>
      <c r="G60" s="107"/>
      <c r="H60" s="151"/>
      <c r="I60" s="81"/>
      <c r="J60" s="36"/>
    </row>
    <row r="61" spans="1:11" ht="15.75" customHeight="1" x14ac:dyDescent="0.25">
      <c r="A61" s="96">
        <v>12</v>
      </c>
      <c r="B61" s="105" t="s">
        <v>75</v>
      </c>
      <c r="C61" s="87" t="s">
        <v>140</v>
      </c>
      <c r="D61" s="98">
        <v>440</v>
      </c>
      <c r="E61" s="76"/>
      <c r="F61" s="99">
        <v>1</v>
      </c>
      <c r="G61" s="100"/>
      <c r="H61" s="150"/>
      <c r="I61" s="101">
        <v>0</v>
      </c>
      <c r="J61" s="94">
        <f>F61*I61</f>
        <v>0</v>
      </c>
      <c r="K61" s="11"/>
    </row>
    <row r="62" spans="1:11" ht="51.75" customHeight="1" x14ac:dyDescent="0.25">
      <c r="A62" s="102"/>
      <c r="B62" s="42"/>
      <c r="C62" s="104" t="s">
        <v>69</v>
      </c>
      <c r="D62" s="108" t="s">
        <v>76</v>
      </c>
      <c r="E62" s="76"/>
      <c r="F62" s="106"/>
      <c r="G62" s="107"/>
      <c r="H62" s="151"/>
      <c r="I62" s="81"/>
      <c r="J62" s="36"/>
    </row>
    <row r="63" spans="1:11" ht="15.75" customHeight="1" x14ac:dyDescent="0.25">
      <c r="A63" s="96">
        <v>13</v>
      </c>
      <c r="B63" s="105" t="s">
        <v>75</v>
      </c>
      <c r="C63" s="87" t="s">
        <v>140</v>
      </c>
      <c r="D63" s="98">
        <v>495</v>
      </c>
      <c r="E63" s="76"/>
      <c r="F63" s="99">
        <v>1</v>
      </c>
      <c r="G63" s="100"/>
      <c r="H63" s="150"/>
      <c r="I63" s="101">
        <v>0</v>
      </c>
      <c r="J63" s="94">
        <f>F63*I63</f>
        <v>0</v>
      </c>
      <c r="K63" s="11"/>
    </row>
    <row r="64" spans="1:11" ht="51.75" customHeight="1" x14ac:dyDescent="0.25">
      <c r="A64" s="102"/>
      <c r="B64" s="42"/>
      <c r="C64" s="104" t="s">
        <v>74</v>
      </c>
      <c r="D64" s="108" t="s">
        <v>76</v>
      </c>
      <c r="E64" s="76"/>
      <c r="F64" s="106"/>
      <c r="G64" s="107"/>
      <c r="H64" s="151"/>
      <c r="I64" s="81"/>
      <c r="J64" s="36"/>
    </row>
    <row r="65" spans="1:13" ht="15.75" customHeight="1" x14ac:dyDescent="0.25">
      <c r="A65" s="85">
        <v>14</v>
      </c>
      <c r="B65" s="86" t="s">
        <v>77</v>
      </c>
      <c r="C65" s="87" t="s">
        <v>140</v>
      </c>
      <c r="D65" s="88">
        <v>16400</v>
      </c>
      <c r="E65" s="109" t="s">
        <v>146</v>
      </c>
      <c r="F65" s="110">
        <v>2</v>
      </c>
      <c r="G65" s="91"/>
      <c r="H65" s="92"/>
      <c r="I65" s="93">
        <v>0</v>
      </c>
      <c r="J65" s="94">
        <f>F65*I65</f>
        <v>0</v>
      </c>
      <c r="K65" s="4"/>
      <c r="L65" s="1"/>
      <c r="M65" s="1"/>
    </row>
    <row r="66" spans="1:13" ht="22.9" customHeight="1" x14ac:dyDescent="0.25">
      <c r="A66" s="53"/>
      <c r="B66" s="55"/>
      <c r="C66" s="5" t="s">
        <v>78</v>
      </c>
      <c r="D66" s="6" t="s">
        <v>79</v>
      </c>
      <c r="E66" s="80"/>
      <c r="F66" s="77"/>
      <c r="G66" s="7"/>
      <c r="H66" s="51"/>
      <c r="I66" s="48"/>
      <c r="J66" s="37"/>
      <c r="K66" s="4"/>
      <c r="L66" s="1"/>
      <c r="M66" s="1"/>
    </row>
    <row r="67" spans="1:13" ht="34.9" customHeight="1" x14ac:dyDescent="0.25">
      <c r="A67" s="53"/>
      <c r="B67" s="55"/>
      <c r="C67" s="5" t="s">
        <v>80</v>
      </c>
      <c r="D67" s="6" t="s">
        <v>147</v>
      </c>
      <c r="E67" s="80"/>
      <c r="F67" s="78"/>
      <c r="G67" s="8"/>
      <c r="H67" s="51"/>
      <c r="I67" s="49"/>
      <c r="J67" s="38"/>
      <c r="K67" s="1"/>
      <c r="L67" s="1"/>
      <c r="M67" s="1"/>
    </row>
    <row r="68" spans="1:13" ht="18.600000000000001" customHeight="1" x14ac:dyDescent="0.25">
      <c r="A68" s="53"/>
      <c r="B68" s="55"/>
      <c r="C68" s="5" t="s">
        <v>81</v>
      </c>
      <c r="D68" s="6" t="s">
        <v>82</v>
      </c>
      <c r="E68" s="80"/>
      <c r="F68" s="78"/>
      <c r="G68" s="7"/>
      <c r="H68" s="51"/>
      <c r="I68" s="49"/>
      <c r="J68" s="38"/>
      <c r="K68" s="4"/>
      <c r="L68" s="1"/>
      <c r="M68" s="1"/>
    </row>
    <row r="69" spans="1:13" ht="21.6" customHeight="1" x14ac:dyDescent="0.25">
      <c r="A69" s="53"/>
      <c r="B69" s="55"/>
      <c r="C69" s="5" t="s">
        <v>12</v>
      </c>
      <c r="D69" s="6" t="s">
        <v>83</v>
      </c>
      <c r="E69" s="80"/>
      <c r="F69" s="78"/>
      <c r="G69" s="8"/>
      <c r="H69" s="51"/>
      <c r="I69" s="49"/>
      <c r="J69" s="38"/>
      <c r="K69" s="1"/>
      <c r="L69" s="1"/>
      <c r="M69" s="1"/>
    </row>
    <row r="70" spans="1:13" ht="21.6" customHeight="1" x14ac:dyDescent="0.25">
      <c r="A70" s="53"/>
      <c r="B70" s="55"/>
      <c r="C70" s="5" t="s">
        <v>84</v>
      </c>
      <c r="D70" s="6" t="s">
        <v>85</v>
      </c>
      <c r="E70" s="80"/>
      <c r="F70" s="78"/>
      <c r="G70" s="8"/>
      <c r="H70" s="51"/>
      <c r="I70" s="49"/>
      <c r="J70" s="38"/>
      <c r="K70" s="1"/>
      <c r="L70" s="1"/>
      <c r="M70" s="1"/>
    </row>
    <row r="71" spans="1:13" ht="31.15" customHeight="1" x14ac:dyDescent="0.25">
      <c r="A71" s="53"/>
      <c r="B71" s="55"/>
      <c r="C71" s="5" t="s">
        <v>86</v>
      </c>
      <c r="D71" s="6" t="s">
        <v>87</v>
      </c>
      <c r="E71" s="80"/>
      <c r="F71" s="78"/>
      <c r="G71" s="7"/>
      <c r="H71" s="51"/>
      <c r="I71" s="49"/>
      <c r="J71" s="38"/>
      <c r="K71" s="4"/>
      <c r="L71" s="1"/>
      <c r="M71" s="1"/>
    </row>
    <row r="72" spans="1:13" ht="17.45" customHeight="1" x14ac:dyDescent="0.25">
      <c r="A72" s="53"/>
      <c r="B72" s="55"/>
      <c r="C72" s="5" t="s">
        <v>88</v>
      </c>
      <c r="D72" s="6" t="s">
        <v>89</v>
      </c>
      <c r="E72" s="80"/>
      <c r="F72" s="78"/>
      <c r="G72" s="7"/>
      <c r="H72" s="51"/>
      <c r="I72" s="49"/>
      <c r="J72" s="38"/>
      <c r="K72" s="4"/>
      <c r="L72" s="1"/>
      <c r="M72" s="1"/>
    </row>
    <row r="73" spans="1:13" ht="15" customHeight="1" x14ac:dyDescent="0.25">
      <c r="A73" s="53"/>
      <c r="B73" s="55"/>
      <c r="C73" s="5" t="s">
        <v>90</v>
      </c>
      <c r="D73" s="6" t="s">
        <v>91</v>
      </c>
      <c r="E73" s="80"/>
      <c r="F73" s="78"/>
      <c r="G73" s="7"/>
      <c r="H73" s="51"/>
      <c r="I73" s="49"/>
      <c r="J73" s="38"/>
      <c r="K73" s="4"/>
      <c r="L73" s="1"/>
      <c r="M73" s="1"/>
    </row>
    <row r="74" spans="1:13" ht="47.45" customHeight="1" x14ac:dyDescent="0.25">
      <c r="A74" s="53"/>
      <c r="B74" s="55"/>
      <c r="C74" s="12" t="s">
        <v>92</v>
      </c>
      <c r="D74" s="6" t="s">
        <v>148</v>
      </c>
      <c r="E74" s="80"/>
      <c r="F74" s="78"/>
      <c r="G74" s="7"/>
      <c r="H74" s="51"/>
      <c r="I74" s="49"/>
      <c r="J74" s="38"/>
      <c r="K74" s="4"/>
      <c r="L74" s="1"/>
      <c r="M74" s="1"/>
    </row>
    <row r="75" spans="1:13" ht="22.9" customHeight="1" x14ac:dyDescent="0.25">
      <c r="A75" s="53"/>
      <c r="B75" s="55"/>
      <c r="C75" s="5" t="s">
        <v>93</v>
      </c>
      <c r="D75" s="6" t="s">
        <v>94</v>
      </c>
      <c r="E75" s="80"/>
      <c r="F75" s="78"/>
      <c r="G75" s="7"/>
      <c r="H75" s="51"/>
      <c r="I75" s="49"/>
      <c r="J75" s="38"/>
      <c r="K75" s="4"/>
      <c r="L75" s="1"/>
      <c r="M75" s="1"/>
    </row>
    <row r="76" spans="1:13" ht="18.600000000000001" customHeight="1" x14ac:dyDescent="0.25">
      <c r="A76" s="53"/>
      <c r="B76" s="55"/>
      <c r="C76" s="5" t="s">
        <v>95</v>
      </c>
      <c r="D76" s="6" t="s">
        <v>96</v>
      </c>
      <c r="E76" s="80"/>
      <c r="F76" s="78"/>
      <c r="G76" s="8"/>
      <c r="H76" s="51"/>
      <c r="I76" s="49"/>
      <c r="J76" s="38"/>
      <c r="K76" s="1"/>
      <c r="L76" s="1"/>
      <c r="M76" s="1"/>
    </row>
    <row r="77" spans="1:13" ht="20.25" customHeight="1" x14ac:dyDescent="0.25">
      <c r="A77" s="53"/>
      <c r="B77" s="55"/>
      <c r="C77" s="83" t="s">
        <v>8</v>
      </c>
      <c r="D77" s="84" t="s">
        <v>97</v>
      </c>
      <c r="E77" s="80"/>
      <c r="F77" s="78"/>
      <c r="G77" s="89"/>
      <c r="H77" s="51"/>
      <c r="I77" s="49"/>
      <c r="J77" s="38"/>
      <c r="K77" s="1"/>
      <c r="L77" s="1"/>
      <c r="M77" s="1"/>
    </row>
    <row r="78" spans="1:13" ht="15.75" customHeight="1" x14ac:dyDescent="0.25">
      <c r="A78" s="85">
        <v>15</v>
      </c>
      <c r="B78" s="86" t="s">
        <v>98</v>
      </c>
      <c r="C78" s="87" t="s">
        <v>140</v>
      </c>
      <c r="D78" s="111">
        <v>2825</v>
      </c>
      <c r="E78" s="80"/>
      <c r="F78" s="110">
        <v>2</v>
      </c>
      <c r="G78" s="91"/>
      <c r="H78" s="92"/>
      <c r="I78" s="93">
        <v>0</v>
      </c>
      <c r="J78" s="94">
        <f>F78*I78</f>
        <v>0</v>
      </c>
      <c r="K78" s="4"/>
      <c r="L78" s="1"/>
      <c r="M78" s="1"/>
    </row>
    <row r="79" spans="1:13" ht="22.9" customHeight="1" x14ac:dyDescent="0.25">
      <c r="A79" s="53"/>
      <c r="B79" s="55"/>
      <c r="C79" s="5" t="s">
        <v>99</v>
      </c>
      <c r="D79" s="6" t="s">
        <v>100</v>
      </c>
      <c r="E79" s="80"/>
      <c r="F79" s="77"/>
      <c r="G79" s="7"/>
      <c r="H79" s="51"/>
      <c r="I79" s="48"/>
      <c r="J79" s="37"/>
      <c r="K79" s="4"/>
      <c r="L79" s="1"/>
      <c r="M79" s="1"/>
    </row>
    <row r="80" spans="1:13" ht="23.45" customHeight="1" x14ac:dyDescent="0.25">
      <c r="A80" s="53"/>
      <c r="B80" s="55"/>
      <c r="C80" s="5" t="s">
        <v>101</v>
      </c>
      <c r="D80" s="6" t="s">
        <v>102</v>
      </c>
      <c r="E80" s="80"/>
      <c r="F80" s="78"/>
      <c r="G80" s="8"/>
      <c r="H80" s="51"/>
      <c r="I80" s="49"/>
      <c r="J80" s="38"/>
      <c r="K80" s="1"/>
      <c r="L80" s="1"/>
      <c r="M80" s="1"/>
    </row>
    <row r="81" spans="1:13" ht="18.600000000000001" customHeight="1" x14ac:dyDescent="0.25">
      <c r="A81" s="53"/>
      <c r="B81" s="55"/>
      <c r="C81" s="5" t="s">
        <v>103</v>
      </c>
      <c r="D81" s="6" t="s">
        <v>104</v>
      </c>
      <c r="E81" s="80"/>
      <c r="F81" s="78"/>
      <c r="G81" s="7"/>
      <c r="H81" s="51"/>
      <c r="I81" s="49"/>
      <c r="J81" s="38"/>
      <c r="K81" s="4"/>
      <c r="L81" s="1"/>
      <c r="M81" s="1"/>
    </row>
    <row r="82" spans="1:13" ht="21.6" customHeight="1" x14ac:dyDescent="0.25">
      <c r="A82" s="53"/>
      <c r="B82" s="55"/>
      <c r="C82" s="5" t="s">
        <v>105</v>
      </c>
      <c r="D82" s="6" t="s">
        <v>106</v>
      </c>
      <c r="E82" s="80"/>
      <c r="F82" s="78"/>
      <c r="G82" s="8"/>
      <c r="H82" s="51"/>
      <c r="I82" s="49"/>
      <c r="J82" s="38"/>
      <c r="K82" s="1"/>
      <c r="L82" s="1"/>
      <c r="M82" s="1"/>
    </row>
    <row r="83" spans="1:13" ht="23.45" customHeight="1" x14ac:dyDescent="0.25">
      <c r="A83" s="53"/>
      <c r="B83" s="55"/>
      <c r="C83" s="5" t="s">
        <v>107</v>
      </c>
      <c r="D83" s="6" t="s">
        <v>108</v>
      </c>
      <c r="E83" s="80"/>
      <c r="F83" s="78"/>
      <c r="G83" s="8"/>
      <c r="H83" s="51"/>
      <c r="I83" s="49"/>
      <c r="J83" s="38"/>
      <c r="K83" s="1"/>
      <c r="L83" s="1"/>
      <c r="M83" s="1"/>
    </row>
    <row r="84" spans="1:13" ht="15" customHeight="1" x14ac:dyDescent="0.25">
      <c r="A84" s="53"/>
      <c r="B84" s="55"/>
      <c r="C84" s="5" t="s">
        <v>109</v>
      </c>
      <c r="D84" s="6" t="s">
        <v>110</v>
      </c>
      <c r="E84" s="80"/>
      <c r="F84" s="78"/>
      <c r="G84" s="7"/>
      <c r="H84" s="51"/>
      <c r="I84" s="49"/>
      <c r="J84" s="38"/>
      <c r="K84" s="4"/>
      <c r="L84" s="1"/>
      <c r="M84" s="1"/>
    </row>
    <row r="85" spans="1:13" ht="21" customHeight="1" x14ac:dyDescent="0.25">
      <c r="A85" s="53"/>
      <c r="B85" s="55"/>
      <c r="C85" s="5" t="s">
        <v>111</v>
      </c>
      <c r="D85" s="6" t="s">
        <v>112</v>
      </c>
      <c r="E85" s="80"/>
      <c r="F85" s="78"/>
      <c r="G85" s="7"/>
      <c r="H85" s="51"/>
      <c r="I85" s="49"/>
      <c r="J85" s="38"/>
      <c r="K85" s="4"/>
      <c r="L85" s="1"/>
      <c r="M85" s="1"/>
    </row>
    <row r="86" spans="1:13" ht="15" customHeight="1" x14ac:dyDescent="0.25">
      <c r="A86" s="53"/>
      <c r="B86" s="55"/>
      <c r="C86" s="5" t="s">
        <v>113</v>
      </c>
      <c r="D86" s="6" t="s">
        <v>114</v>
      </c>
      <c r="E86" s="80"/>
      <c r="F86" s="78"/>
      <c r="G86" s="7"/>
      <c r="H86" s="51"/>
      <c r="I86" s="49"/>
      <c r="J86" s="38"/>
      <c r="K86" s="4"/>
      <c r="L86" s="1"/>
      <c r="M86" s="1"/>
    </row>
    <row r="87" spans="1:13" ht="23.45" customHeight="1" x14ac:dyDescent="0.25">
      <c r="A87" s="53"/>
      <c r="B87" s="55"/>
      <c r="C87" s="5" t="s">
        <v>115</v>
      </c>
      <c r="D87" s="6" t="s">
        <v>116</v>
      </c>
      <c r="E87" s="80"/>
      <c r="F87" s="78"/>
      <c r="G87" s="8"/>
      <c r="H87" s="51"/>
      <c r="I87" s="49"/>
      <c r="J87" s="38"/>
      <c r="K87" s="1"/>
      <c r="L87" s="1"/>
      <c r="M87" s="1"/>
    </row>
    <row r="88" spans="1:13" ht="18.600000000000001" customHeight="1" x14ac:dyDescent="0.25">
      <c r="A88" s="53"/>
      <c r="B88" s="55"/>
      <c r="C88" s="5" t="s">
        <v>117</v>
      </c>
      <c r="D88" s="6" t="s">
        <v>118</v>
      </c>
      <c r="E88" s="80"/>
      <c r="F88" s="78"/>
      <c r="G88" s="7"/>
      <c r="H88" s="51"/>
      <c r="I88" s="49"/>
      <c r="J88" s="38"/>
      <c r="K88" s="4"/>
      <c r="L88" s="1"/>
      <c r="M88" s="1"/>
    </row>
    <row r="89" spans="1:13" ht="21.6" customHeight="1" x14ac:dyDescent="0.25">
      <c r="A89" s="53"/>
      <c r="B89" s="55"/>
      <c r="C89" s="5" t="s">
        <v>119</v>
      </c>
      <c r="D89" s="6" t="s">
        <v>120</v>
      </c>
      <c r="E89" s="80"/>
      <c r="F89" s="78"/>
      <c r="G89" s="8"/>
      <c r="H89" s="51"/>
      <c r="I89" s="49"/>
      <c r="J89" s="38"/>
      <c r="K89" s="1"/>
      <c r="L89" s="1"/>
      <c r="M89" s="1"/>
    </row>
    <row r="90" spans="1:13" ht="23.45" customHeight="1" x14ac:dyDescent="0.25">
      <c r="A90" s="53"/>
      <c r="B90" s="55"/>
      <c r="C90" s="5" t="s">
        <v>9</v>
      </c>
      <c r="D90" s="6" t="s">
        <v>121</v>
      </c>
      <c r="E90" s="80"/>
      <c r="F90" s="78"/>
      <c r="G90" s="8"/>
      <c r="H90" s="51"/>
      <c r="I90" s="49"/>
      <c r="J90" s="38"/>
      <c r="K90" s="1"/>
      <c r="L90" s="1"/>
      <c r="M90" s="1"/>
    </row>
    <row r="91" spans="1:13" ht="15" customHeight="1" x14ac:dyDescent="0.25">
      <c r="A91" s="53"/>
      <c r="B91" s="55"/>
      <c r="C91" s="5" t="s">
        <v>10</v>
      </c>
      <c r="D91" s="6" t="s">
        <v>179</v>
      </c>
      <c r="E91" s="80"/>
      <c r="F91" s="78"/>
      <c r="G91" s="7"/>
      <c r="H91" s="51"/>
      <c r="I91" s="49"/>
      <c r="J91" s="38"/>
      <c r="K91" s="4"/>
      <c r="L91" s="1"/>
      <c r="M91" s="1"/>
    </row>
    <row r="92" spans="1:13" ht="21" customHeight="1" x14ac:dyDescent="0.25">
      <c r="A92" s="53"/>
      <c r="B92" s="55"/>
      <c r="C92" s="5" t="s">
        <v>122</v>
      </c>
      <c r="D92" s="6" t="s">
        <v>123</v>
      </c>
      <c r="E92" s="80"/>
      <c r="F92" s="78"/>
      <c r="G92" s="7"/>
      <c r="H92" s="51"/>
      <c r="I92" s="49"/>
      <c r="J92" s="38"/>
      <c r="K92" s="4"/>
      <c r="L92" s="1"/>
      <c r="M92" s="1"/>
    </row>
    <row r="93" spans="1:13" ht="20.25" customHeight="1" x14ac:dyDescent="0.25">
      <c r="A93" s="53"/>
      <c r="B93" s="55"/>
      <c r="C93" s="83" t="s">
        <v>8</v>
      </c>
      <c r="D93" s="84" t="s">
        <v>97</v>
      </c>
      <c r="E93" s="80"/>
      <c r="F93" s="78"/>
      <c r="G93" s="89"/>
      <c r="H93" s="51"/>
      <c r="I93" s="49"/>
      <c r="J93" s="38"/>
      <c r="K93" s="1"/>
      <c r="L93" s="1"/>
      <c r="M93" s="1"/>
    </row>
    <row r="94" spans="1:13" ht="15.75" customHeight="1" x14ac:dyDescent="0.25">
      <c r="A94" s="96">
        <v>16</v>
      </c>
      <c r="B94" s="105" t="s">
        <v>64</v>
      </c>
      <c r="C94" s="87" t="s">
        <v>140</v>
      </c>
      <c r="D94" s="98">
        <v>1200</v>
      </c>
      <c r="E94" s="79" t="s">
        <v>139</v>
      </c>
      <c r="F94" s="99">
        <v>2</v>
      </c>
      <c r="G94" s="100"/>
      <c r="H94" s="150"/>
      <c r="I94" s="101">
        <v>0</v>
      </c>
      <c r="J94" s="94">
        <f>F94*I94</f>
        <v>0</v>
      </c>
      <c r="K94" s="11"/>
    </row>
    <row r="95" spans="1:13" ht="51.75" customHeight="1" x14ac:dyDescent="0.25">
      <c r="A95" s="138"/>
      <c r="B95" s="139"/>
      <c r="C95" s="140" t="s">
        <v>124</v>
      </c>
      <c r="D95" s="140" t="s">
        <v>125</v>
      </c>
      <c r="E95" s="141"/>
      <c r="F95" s="142"/>
      <c r="G95" s="143"/>
      <c r="H95" s="152"/>
      <c r="I95" s="144"/>
      <c r="J95" s="145"/>
    </row>
    <row r="96" spans="1:13" ht="21" customHeight="1" x14ac:dyDescent="0.25">
      <c r="A96" s="113">
        <v>17</v>
      </c>
      <c r="B96" s="119" t="s">
        <v>64</v>
      </c>
      <c r="C96" s="146" t="s">
        <v>140</v>
      </c>
      <c r="D96" s="133">
        <v>1100</v>
      </c>
      <c r="E96" s="76" t="s">
        <v>176</v>
      </c>
      <c r="F96" s="134">
        <v>1</v>
      </c>
      <c r="G96" s="135"/>
      <c r="H96" s="153"/>
      <c r="I96" s="136">
        <v>0</v>
      </c>
      <c r="J96" s="137">
        <f>F96*I96</f>
        <v>0</v>
      </c>
    </row>
    <row r="97" spans="1:10" ht="21.75" customHeight="1" x14ac:dyDescent="0.25">
      <c r="A97" s="113"/>
      <c r="B97" s="119"/>
      <c r="C97" s="104" t="s">
        <v>154</v>
      </c>
      <c r="D97" s="104" t="s">
        <v>155</v>
      </c>
      <c r="E97" s="76"/>
      <c r="F97" s="106"/>
      <c r="G97" s="107"/>
      <c r="H97" s="154"/>
      <c r="I97" s="81"/>
      <c r="J97" s="36"/>
    </row>
    <row r="98" spans="1:10" ht="15.75" customHeight="1" x14ac:dyDescent="0.25">
      <c r="A98" s="112">
        <v>18</v>
      </c>
      <c r="B98" s="120" t="s">
        <v>64</v>
      </c>
      <c r="C98" s="146" t="s">
        <v>140</v>
      </c>
      <c r="D98" s="98">
        <v>1600</v>
      </c>
      <c r="E98" s="76"/>
      <c r="F98" s="99">
        <v>1</v>
      </c>
      <c r="G98" s="100"/>
      <c r="H98" s="155"/>
      <c r="I98" s="101">
        <v>0</v>
      </c>
      <c r="J98" s="94">
        <f>F98*I98</f>
        <v>0</v>
      </c>
    </row>
    <row r="99" spans="1:10" ht="15.75" customHeight="1" x14ac:dyDescent="0.25">
      <c r="A99" s="113"/>
      <c r="B99" s="121"/>
      <c r="C99" s="104" t="s">
        <v>154</v>
      </c>
      <c r="D99" s="104" t="s">
        <v>71</v>
      </c>
      <c r="E99" s="76"/>
      <c r="F99" s="106"/>
      <c r="G99" s="107"/>
      <c r="H99" s="154"/>
      <c r="I99" s="81"/>
      <c r="J99" s="36"/>
    </row>
    <row r="100" spans="1:10" ht="15.75" customHeight="1" x14ac:dyDescent="0.25">
      <c r="A100" s="112">
        <v>19</v>
      </c>
      <c r="B100" s="120" t="s">
        <v>64</v>
      </c>
      <c r="C100" s="146" t="s">
        <v>140</v>
      </c>
      <c r="D100" s="98">
        <v>1600</v>
      </c>
      <c r="E100" s="76"/>
      <c r="F100" s="99">
        <v>1</v>
      </c>
      <c r="G100" s="100"/>
      <c r="H100" s="155"/>
      <c r="I100" s="101">
        <v>0</v>
      </c>
      <c r="J100" s="94">
        <f>F100*I100</f>
        <v>0</v>
      </c>
    </row>
    <row r="101" spans="1:10" ht="15.75" customHeight="1" x14ac:dyDescent="0.25">
      <c r="A101" s="113"/>
      <c r="B101" s="121"/>
      <c r="C101" s="104" t="s">
        <v>154</v>
      </c>
      <c r="D101" s="104" t="s">
        <v>156</v>
      </c>
      <c r="E101" s="76"/>
      <c r="F101" s="106"/>
      <c r="G101" s="107"/>
      <c r="H101" s="154"/>
      <c r="I101" s="81"/>
      <c r="J101" s="36"/>
    </row>
    <row r="102" spans="1:10" ht="15.75" customHeight="1" x14ac:dyDescent="0.25">
      <c r="A102" s="112">
        <v>20</v>
      </c>
      <c r="B102" s="118" t="s">
        <v>64</v>
      </c>
      <c r="C102" s="146" t="s">
        <v>140</v>
      </c>
      <c r="D102" s="98">
        <v>1600</v>
      </c>
      <c r="E102" s="76"/>
      <c r="F102" s="99">
        <v>1</v>
      </c>
      <c r="G102" s="100"/>
      <c r="H102" s="155"/>
      <c r="I102" s="101">
        <v>0</v>
      </c>
      <c r="J102" s="94">
        <f>F102*I102</f>
        <v>0</v>
      </c>
    </row>
    <row r="103" spans="1:10" ht="15.75" customHeight="1" x14ac:dyDescent="0.25">
      <c r="A103" s="113"/>
      <c r="B103" s="119"/>
      <c r="C103" s="104" t="s">
        <v>154</v>
      </c>
      <c r="D103" s="104" t="s">
        <v>157</v>
      </c>
      <c r="E103" s="76"/>
      <c r="F103" s="106"/>
      <c r="G103" s="107"/>
      <c r="H103" s="154"/>
      <c r="I103" s="81"/>
      <c r="J103" s="36"/>
    </row>
    <row r="104" spans="1:10" ht="15.75" customHeight="1" x14ac:dyDescent="0.25">
      <c r="A104" s="112">
        <v>21</v>
      </c>
      <c r="B104" s="118" t="s">
        <v>64</v>
      </c>
      <c r="C104" s="146" t="s">
        <v>140</v>
      </c>
      <c r="D104" s="98">
        <v>420</v>
      </c>
      <c r="E104" s="76"/>
      <c r="F104" s="99">
        <v>1</v>
      </c>
      <c r="G104" s="100"/>
      <c r="H104" s="155"/>
      <c r="I104" s="101">
        <v>0</v>
      </c>
      <c r="J104" s="94">
        <f>F104*I104</f>
        <v>0</v>
      </c>
    </row>
    <row r="105" spans="1:10" ht="15.75" customHeight="1" x14ac:dyDescent="0.25">
      <c r="A105" s="113"/>
      <c r="B105" s="119"/>
      <c r="C105" s="104" t="s">
        <v>158</v>
      </c>
      <c r="D105" s="104" t="s">
        <v>159</v>
      </c>
      <c r="E105" s="76"/>
      <c r="F105" s="106"/>
      <c r="G105" s="107"/>
      <c r="H105" s="154"/>
      <c r="I105" s="81"/>
      <c r="J105" s="36"/>
    </row>
    <row r="106" spans="1:10" ht="15.75" customHeight="1" x14ac:dyDescent="0.25">
      <c r="A106" s="114">
        <v>22</v>
      </c>
      <c r="B106" s="122" t="s">
        <v>12</v>
      </c>
      <c r="C106" s="146" t="s">
        <v>140</v>
      </c>
      <c r="D106" s="88">
        <v>2140</v>
      </c>
      <c r="E106" s="95" t="s">
        <v>177</v>
      </c>
      <c r="F106" s="90">
        <v>2</v>
      </c>
      <c r="G106" s="91"/>
      <c r="H106" s="92"/>
      <c r="I106" s="93">
        <v>0</v>
      </c>
      <c r="J106" s="94">
        <f>F106*I106</f>
        <v>0</v>
      </c>
    </row>
    <row r="107" spans="1:10" ht="15.75" customHeight="1" x14ac:dyDescent="0.25">
      <c r="A107" s="82"/>
      <c r="B107" s="123"/>
      <c r="C107" s="147" t="s">
        <v>160</v>
      </c>
      <c r="D107" s="6" t="s">
        <v>161</v>
      </c>
      <c r="E107" s="41"/>
      <c r="F107" s="39"/>
      <c r="G107" s="7"/>
      <c r="H107" s="51"/>
      <c r="I107" s="45"/>
      <c r="J107" s="125"/>
    </row>
    <row r="108" spans="1:10" ht="15.75" customHeight="1" x14ac:dyDescent="0.25">
      <c r="A108" s="82"/>
      <c r="B108" s="123"/>
      <c r="C108" s="147" t="s">
        <v>19</v>
      </c>
      <c r="D108" s="6" t="s">
        <v>20</v>
      </c>
      <c r="E108" s="41"/>
      <c r="F108" s="40"/>
      <c r="G108" s="8"/>
      <c r="H108" s="51"/>
      <c r="I108" s="46"/>
      <c r="J108" s="126"/>
    </row>
    <row r="109" spans="1:10" ht="15.75" customHeight="1" x14ac:dyDescent="0.25">
      <c r="A109" s="82"/>
      <c r="B109" s="123"/>
      <c r="C109" s="147" t="s">
        <v>162</v>
      </c>
      <c r="D109" s="6" t="s">
        <v>163</v>
      </c>
      <c r="E109" s="41"/>
      <c r="F109" s="40"/>
      <c r="G109" s="7"/>
      <c r="H109" s="51"/>
      <c r="I109" s="46"/>
      <c r="J109" s="126"/>
    </row>
    <row r="110" spans="1:10" ht="15.75" customHeight="1" x14ac:dyDescent="0.25">
      <c r="A110" s="82"/>
      <c r="B110" s="123"/>
      <c r="C110" s="147" t="s">
        <v>15</v>
      </c>
      <c r="D110" s="6" t="s">
        <v>164</v>
      </c>
      <c r="E110" s="41"/>
      <c r="F110" s="40"/>
      <c r="G110" s="8"/>
      <c r="H110" s="51"/>
      <c r="I110" s="46"/>
      <c r="J110" s="126"/>
    </row>
    <row r="111" spans="1:10" ht="15.75" customHeight="1" x14ac:dyDescent="0.25">
      <c r="A111" s="82"/>
      <c r="B111" s="123"/>
      <c r="C111" s="147" t="s">
        <v>13</v>
      </c>
      <c r="D111" s="6" t="s">
        <v>165</v>
      </c>
      <c r="E111" s="41"/>
      <c r="F111" s="40"/>
      <c r="G111" s="8"/>
      <c r="H111" s="51"/>
      <c r="I111" s="46"/>
      <c r="J111" s="126"/>
    </row>
    <row r="112" spans="1:10" ht="15.75" customHeight="1" x14ac:dyDescent="0.25">
      <c r="A112" s="82"/>
      <c r="B112" s="123"/>
      <c r="C112" s="147" t="s">
        <v>166</v>
      </c>
      <c r="D112" s="6" t="s">
        <v>21</v>
      </c>
      <c r="E112" s="41"/>
      <c r="F112" s="40"/>
      <c r="G112" s="7"/>
      <c r="H112" s="51"/>
      <c r="I112" s="46"/>
      <c r="J112" s="126"/>
    </row>
    <row r="113" spans="1:10" ht="15.75" customHeight="1" x14ac:dyDescent="0.25">
      <c r="A113" s="82"/>
      <c r="B113" s="123"/>
      <c r="C113" s="147" t="s">
        <v>167</v>
      </c>
      <c r="D113" s="6" t="s">
        <v>168</v>
      </c>
      <c r="E113" s="41"/>
      <c r="F113" s="40"/>
      <c r="G113" s="7"/>
      <c r="H113" s="51"/>
      <c r="I113" s="46"/>
      <c r="J113" s="126"/>
    </row>
    <row r="114" spans="1:10" ht="15.75" customHeight="1" x14ac:dyDescent="0.25">
      <c r="A114" s="82"/>
      <c r="B114" s="123"/>
      <c r="C114" s="147" t="s">
        <v>169</v>
      </c>
      <c r="D114" s="6" t="s">
        <v>170</v>
      </c>
      <c r="E114" s="41"/>
      <c r="F114" s="40"/>
      <c r="G114" s="7"/>
      <c r="H114" s="51"/>
      <c r="I114" s="46"/>
      <c r="J114" s="126"/>
    </row>
    <row r="115" spans="1:10" ht="15.75" customHeight="1" x14ac:dyDescent="0.25">
      <c r="A115" s="82"/>
      <c r="B115" s="123"/>
      <c r="C115" s="148" t="s">
        <v>171</v>
      </c>
      <c r="D115" s="6" t="s">
        <v>172</v>
      </c>
      <c r="E115" s="41"/>
      <c r="F115" s="40"/>
      <c r="G115" s="7"/>
      <c r="H115" s="51"/>
      <c r="I115" s="46"/>
      <c r="J115" s="126"/>
    </row>
    <row r="116" spans="1:10" ht="15.75" customHeight="1" x14ac:dyDescent="0.25">
      <c r="A116" s="82"/>
      <c r="B116" s="123"/>
      <c r="C116" s="147" t="s">
        <v>173</v>
      </c>
      <c r="D116" s="6" t="s">
        <v>174</v>
      </c>
      <c r="E116" s="41"/>
      <c r="F116" s="40"/>
      <c r="G116" s="7"/>
      <c r="H116" s="51"/>
      <c r="I116" s="46"/>
      <c r="J116" s="126"/>
    </row>
    <row r="117" spans="1:10" ht="15.75" customHeight="1" thickBot="1" x14ac:dyDescent="0.3">
      <c r="A117" s="115"/>
      <c r="B117" s="124"/>
      <c r="C117" s="149" t="s">
        <v>8</v>
      </c>
      <c r="D117" s="9" t="s">
        <v>175</v>
      </c>
      <c r="E117" s="116"/>
      <c r="F117" s="117"/>
      <c r="G117" s="10"/>
      <c r="H117" s="70"/>
      <c r="I117" s="47"/>
      <c r="J117" s="127"/>
    </row>
    <row r="118" spans="1:10" ht="15.75" customHeight="1" thickTop="1" thickBot="1" x14ac:dyDescent="0.3">
      <c r="A118" s="28"/>
      <c r="B118" s="23" t="s">
        <v>6</v>
      </c>
      <c r="C118" s="128"/>
      <c r="D118" s="29">
        <v>79600</v>
      </c>
      <c r="E118" s="30"/>
      <c r="F118" s="31"/>
      <c r="G118" s="66" t="s">
        <v>141</v>
      </c>
      <c r="H118" s="67"/>
      <c r="I118" s="68"/>
      <c r="J118" s="32">
        <f>SUM(J8:J117)</f>
        <v>0</v>
      </c>
    </row>
    <row r="119" spans="1:10" ht="15.75" customHeight="1" thickBot="1" x14ac:dyDescent="0.25">
      <c r="C119" s="129"/>
      <c r="D119" s="129"/>
      <c r="E119" s="129"/>
      <c r="F119" s="129"/>
      <c r="G119" s="130" t="s">
        <v>142</v>
      </c>
      <c r="H119" s="131"/>
      <c r="I119" s="132"/>
      <c r="J119" s="33">
        <f>SUM(J118*1.21)</f>
        <v>0</v>
      </c>
    </row>
    <row r="120" spans="1:10" ht="15.75" customHeight="1" x14ac:dyDescent="0.2"/>
    <row r="121" spans="1:10" ht="15.75" customHeight="1" x14ac:dyDescent="0.2"/>
    <row r="122" spans="1:10" ht="15.75" customHeight="1" x14ac:dyDescent="0.2"/>
    <row r="123" spans="1:10" ht="15.75" customHeight="1" x14ac:dyDescent="0.2"/>
    <row r="124" spans="1:10" ht="15.75" customHeight="1" x14ac:dyDescent="0.2"/>
    <row r="125" spans="1:10" ht="15.75" customHeight="1" x14ac:dyDescent="0.2"/>
    <row r="126" spans="1:10" ht="15.75" customHeight="1" x14ac:dyDescent="0.2"/>
    <row r="127" spans="1:10" ht="15.75" customHeight="1" thickBot="1" x14ac:dyDescent="0.25">
      <c r="G127" s="69"/>
      <c r="H127" s="69"/>
      <c r="I127" s="69"/>
    </row>
    <row r="128" spans="1:10" ht="15.75" customHeight="1" x14ac:dyDescent="0.2">
      <c r="G128" s="65" t="s">
        <v>143</v>
      </c>
      <c r="H128" s="65"/>
      <c r="I128" s="65"/>
      <c r="J128" s="3" t="s">
        <v>7</v>
      </c>
    </row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</sheetData>
  <mergeCells count="107">
    <mergeCell ref="I107:I117"/>
    <mergeCell ref="J107:J117"/>
    <mergeCell ref="A106:A117"/>
    <mergeCell ref="B106:B117"/>
    <mergeCell ref="E106:E117"/>
    <mergeCell ref="F107:F117"/>
    <mergeCell ref="H96:H97"/>
    <mergeCell ref="H98:H99"/>
    <mergeCell ref="H100:H101"/>
    <mergeCell ref="H102:H103"/>
    <mergeCell ref="H104:H105"/>
    <mergeCell ref="H106:H117"/>
    <mergeCell ref="A96:A97"/>
    <mergeCell ref="B96:B97"/>
    <mergeCell ref="E96:E105"/>
    <mergeCell ref="A98:A99"/>
    <mergeCell ref="B98:B99"/>
    <mergeCell ref="A100:A101"/>
    <mergeCell ref="B100:B101"/>
    <mergeCell ref="A102:A103"/>
    <mergeCell ref="B102:B103"/>
    <mergeCell ref="A104:A105"/>
    <mergeCell ref="B104:B105"/>
    <mergeCell ref="A78:A93"/>
    <mergeCell ref="B78:B93"/>
    <mergeCell ref="F79:F93"/>
    <mergeCell ref="A94:A95"/>
    <mergeCell ref="B94:B95"/>
    <mergeCell ref="E94:E95"/>
    <mergeCell ref="E65:E93"/>
    <mergeCell ref="A63:A64"/>
    <mergeCell ref="B63:B64"/>
    <mergeCell ref="A65:A77"/>
    <mergeCell ref="B65:B77"/>
    <mergeCell ref="F66:F77"/>
    <mergeCell ref="F6:F7"/>
    <mergeCell ref="G6:G7"/>
    <mergeCell ref="A6:A7"/>
    <mergeCell ref="E53:E64"/>
    <mergeCell ref="A51:A52"/>
    <mergeCell ref="B51:B52"/>
    <mergeCell ref="E47:E52"/>
    <mergeCell ref="A53:A54"/>
    <mergeCell ref="B53:B54"/>
    <mergeCell ref="A55:A56"/>
    <mergeCell ref="B55:B56"/>
    <mergeCell ref="A57:A58"/>
    <mergeCell ref="B57:B58"/>
    <mergeCell ref="A47:A48"/>
    <mergeCell ref="B47:B48"/>
    <mergeCell ref="A49:A50"/>
    <mergeCell ref="J6:J7"/>
    <mergeCell ref="B6:B7"/>
    <mergeCell ref="I6:I7"/>
    <mergeCell ref="E6:E7"/>
    <mergeCell ref="G128:I128"/>
    <mergeCell ref="G118:I118"/>
    <mergeCell ref="G127:I127"/>
    <mergeCell ref="G119:I119"/>
    <mergeCell ref="H8:H16"/>
    <mergeCell ref="H17:H27"/>
    <mergeCell ref="H28:H38"/>
    <mergeCell ref="H39:H46"/>
    <mergeCell ref="H47:H48"/>
    <mergeCell ref="H49:H50"/>
    <mergeCell ref="H51:H52"/>
    <mergeCell ref="C6:D6"/>
    <mergeCell ref="F18:F27"/>
    <mergeCell ref="A28:A38"/>
    <mergeCell ref="B28:B38"/>
    <mergeCell ref="F29:F38"/>
    <mergeCell ref="E8:E38"/>
    <mergeCell ref="A8:A16"/>
    <mergeCell ref="B8:B16"/>
    <mergeCell ref="F9:F16"/>
    <mergeCell ref="A59:A60"/>
    <mergeCell ref="B59:B60"/>
    <mergeCell ref="A61:A62"/>
    <mergeCell ref="B61:B62"/>
    <mergeCell ref="A17:A27"/>
    <mergeCell ref="B17:B27"/>
    <mergeCell ref="A39:A46"/>
    <mergeCell ref="B39:B46"/>
    <mergeCell ref="F40:F46"/>
    <mergeCell ref="E39:E46"/>
    <mergeCell ref="B49:B50"/>
    <mergeCell ref="H94:H95"/>
    <mergeCell ref="I9:I16"/>
    <mergeCell ref="I18:I27"/>
    <mergeCell ref="I29:I38"/>
    <mergeCell ref="I40:I46"/>
    <mergeCell ref="I66:I77"/>
    <mergeCell ref="I79:I93"/>
    <mergeCell ref="H63:H64"/>
    <mergeCell ref="H65:H77"/>
    <mergeCell ref="H78:H93"/>
    <mergeCell ref="H53:H54"/>
    <mergeCell ref="H55:H56"/>
    <mergeCell ref="H57:H58"/>
    <mergeCell ref="H59:H60"/>
    <mergeCell ref="H61:H62"/>
    <mergeCell ref="J79:J93"/>
    <mergeCell ref="J9:J16"/>
    <mergeCell ref="J18:J27"/>
    <mergeCell ref="J29:J38"/>
    <mergeCell ref="J40:J46"/>
    <mergeCell ref="J66:J77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5CB64C-6886-4FAB-9D1C-36F32C722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41D523-0597-414D-BB40-473B45C6EF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031A66-AD7B-428A-A22C-F06E7498956F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Cinková Lenka</cp:lastModifiedBy>
  <cp:lastPrinted>2025-10-06T07:30:02Z</cp:lastPrinted>
  <dcterms:created xsi:type="dcterms:W3CDTF">2020-11-16T14:38:57Z</dcterms:created>
  <dcterms:modified xsi:type="dcterms:W3CDTF">2025-10-10T15:39:12Z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