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IT vybavení_nadlimit\009_Dodávka výpočetní techniky (FerrMion)\"/>
    </mc:Choice>
  </mc:AlternateContent>
  <xr:revisionPtr revIDLastSave="34" documentId="13_ncr:1_{47E6F922-6702-43FF-B038-FCB173C8EAE3}" xr6:coauthVersionLast="36" xr6:coauthVersionMax="36" xr10:uidLastSave="{B8C2F7E4-BAA2-4CDE-947D-97AAD266DC41}"/>
  <bookViews>
    <workbookView xWindow="0" yWindow="0" windowWidth="28800" windowHeight="1222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J56" i="1" l="1"/>
  <c r="J49" i="1"/>
  <c r="J44" i="1"/>
  <c r="J39" i="1"/>
  <c r="J30" i="1"/>
  <c r="J17" i="1"/>
  <c r="J8" i="1"/>
  <c r="J66" i="1" l="1"/>
  <c r="J67" i="1" s="1"/>
</calcChain>
</file>

<file path=xl/sharedStrings.xml><?xml version="1.0" encoding="utf-8"?>
<sst xmlns="http://schemas.openxmlformats.org/spreadsheetml/2006/main" count="137" uniqueCount="114">
  <si>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</si>
  <si>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</si>
  <si>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</si>
  <si>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</si>
  <si>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</si>
  <si>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</si>
  <si>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</si>
  <si>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</si>
  <si>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min. 24 měs.</t>
  </si>
  <si>
    <t>Připojení</t>
  </si>
  <si>
    <t>Funkce</t>
  </si>
  <si>
    <t>Rozlišení</t>
  </si>
  <si>
    <t>Napájení</t>
  </si>
  <si>
    <t>min. 12 měs.</t>
  </si>
  <si>
    <t>Příslušenství</t>
  </si>
  <si>
    <t>USB-C</t>
  </si>
  <si>
    <t>min. 1x</t>
  </si>
  <si>
    <t>Monitor</t>
  </si>
  <si>
    <t>Úhlopříčka</t>
  </si>
  <si>
    <t>rovná</t>
  </si>
  <si>
    <t>Panel</t>
  </si>
  <si>
    <t>Odezva</t>
  </si>
  <si>
    <t>Povrch displeje</t>
  </si>
  <si>
    <t>antireflexní</t>
  </si>
  <si>
    <t>VESA</t>
  </si>
  <si>
    <t>SSD disk</t>
  </si>
  <si>
    <t>Typ, formát</t>
  </si>
  <si>
    <t>SSD, M.2</t>
  </si>
  <si>
    <t>Kapacita úložiště/ disku</t>
  </si>
  <si>
    <t>min. 1000GB/ 975GB</t>
  </si>
  <si>
    <t>Rozhraní interní</t>
  </si>
  <si>
    <t>M.2 (PCIe 4.0 4x NVMe)</t>
  </si>
  <si>
    <t>Rychlost čtení/ zápisu</t>
  </si>
  <si>
    <t>min. 7450MB/s / 6900MB/s</t>
  </si>
  <si>
    <t>Rychlost náhodného čtení/ zápisu</t>
  </si>
  <si>
    <t>min. 1 200 000 IOPS / 1 550 000 IOPS</t>
  </si>
  <si>
    <t>Životnost disku</t>
  </si>
  <si>
    <t>min. 600TBW</t>
  </si>
  <si>
    <t>min. 21,5"</t>
  </si>
  <si>
    <t>min. 1920x1080px FullHD</t>
  </si>
  <si>
    <t>LCD, VA</t>
  </si>
  <si>
    <t>max. 1ms</t>
  </si>
  <si>
    <t>Podsvícení</t>
  </si>
  <si>
    <t>min. 1x HDMI 1.4, min. 1x VGA</t>
  </si>
  <si>
    <t>Jednodeskový počítač</t>
  </si>
  <si>
    <t>Procesor</t>
  </si>
  <si>
    <t>Procesor (jádro)</t>
  </si>
  <si>
    <t>Operační systém</t>
  </si>
  <si>
    <t>bez OS</t>
  </si>
  <si>
    <t>PCIe 2.0 x1</t>
  </si>
  <si>
    <t>min. 2150 bodů dle cpubenchmark.net
ARM architektura</t>
  </si>
  <si>
    <t>RAM</t>
  </si>
  <si>
    <t>DDR4, min. 8GB</t>
  </si>
  <si>
    <t>USB-C, podpora PowerDelivery</t>
  </si>
  <si>
    <t>Chladič k jednodeskovému počítači</t>
  </si>
  <si>
    <t>Popis</t>
  </si>
  <si>
    <t>Kompatibilita</t>
  </si>
  <si>
    <t>Rozšiřující deska k jednodeskovému počítači</t>
  </si>
  <si>
    <t>Podpora SSD NVMe M-Key</t>
  </si>
  <si>
    <t>velikosti 2230 až 2280</t>
  </si>
  <si>
    <t>Napájecí zdroj k jednodeskovému počítači</t>
  </si>
  <si>
    <t>Výkon</t>
  </si>
  <si>
    <t>min. 27W</t>
  </si>
  <si>
    <t>Konektor</t>
  </si>
  <si>
    <t>Vstup</t>
  </si>
  <si>
    <t>Sada jednodeskového počítače</t>
  </si>
  <si>
    <t>min. 215 bodů dle cpubenchmark.net
ARM architektura</t>
  </si>
  <si>
    <t>Paměť</t>
  </si>
  <si>
    <t>LPDDR2 min. 512MB</t>
  </si>
  <si>
    <t>Konektivita</t>
  </si>
  <si>
    <t>Krabička na jednodeskový počítač</t>
  </si>
  <si>
    <t>HDMI adaptér</t>
  </si>
  <si>
    <t>USB adaptér</t>
  </si>
  <si>
    <t>Napájecí zdroj</t>
  </si>
  <si>
    <t>Takto podbarvená pole uchazeč povinně vyplní</t>
  </si>
  <si>
    <t>Zadavatel stanovuje tyto minimální technické požadavky:</t>
  </si>
  <si>
    <t>POŽADOVANÉ PARAMETRY</t>
  </si>
  <si>
    <t>POČET KS</t>
  </si>
  <si>
    <t>KONKRÉTNÍ PARAMETRY NABÍZENÉHO ZBOŽÍ, příp. UCHAZEČ UVEDE SPLNĚNÍ ANO/NE</t>
  </si>
  <si>
    <t>NABÍDKOVÁ CENA ZA KS V KČ BEZ DPH</t>
  </si>
  <si>
    <t>POŽADOVANÉ TECHNICKÉ A FUNKČNÍ VLASTNOSTI, HODNOTA, MNOŽSTVÍ</t>
  </si>
  <si>
    <t>PODPIS OPRÁVNĚNÉ OSOBY ZA DODAVATELE</t>
  </si>
  <si>
    <t>Nabídková cena celkem včetně dopravy v Kč bez DPH</t>
  </si>
  <si>
    <t>Nabídková cena celkem včetně dopravy v Kč s DPH</t>
  </si>
  <si>
    <t xml:space="preserve">25100208
FerrMion
</t>
  </si>
  <si>
    <t xml:space="preserve">25100207
FerrMion
</t>
  </si>
  <si>
    <t>NABÍDKOVÁ CENA CELKEM V KČ BEZ DPH</t>
  </si>
  <si>
    <t>100x100 mm</t>
  </si>
  <si>
    <t>Formát</t>
  </si>
  <si>
    <t>WiFi 2,4GHz IEEE 802.11 b/g/n nebo vyšší, bluetooth 4.2 BLE nebo vyšší, min. 1x rozhraní USB 2.0 pro napájení, min. 1x rozhraní USB 2.0 s OTG, GPIO 2x20 pin, slot na microSD, miniHDMI, CSI-2 konektor</t>
  </si>
  <si>
    <t>Ostatní vlastnosti</t>
  </si>
  <si>
    <t>Konektory</t>
  </si>
  <si>
    <t>Předpokládaná hodnota za ks</t>
  </si>
  <si>
    <t>Micro SD slot,min. 2x microHDMI 2.0, dedikované čtyřlinkové rozhraní pro MIPI kamery a displeje (min. 1,5Gb/s), UART, RTC battery connector, min. 2x USB 3.0, ethernet (podpora PoE+) min. 2x USB 2.0, slot pro připojení ventilátoru</t>
  </si>
  <si>
    <t>ČÍSLO OBJEDNÁVKY</t>
  </si>
  <si>
    <t>rozšiřující deska PCIe se slotem M.2 podporující standard NVMe</t>
  </si>
  <si>
    <t>Příloha ke Kupní smlouvě - Technická specifikace k VZ "Dodávka výpočetní techniky (FerrMion)</t>
  </si>
  <si>
    <t>LED</t>
  </si>
  <si>
    <t>kensington lock</t>
  </si>
  <si>
    <t>kabely HDMI + napájecí kabel</t>
  </si>
  <si>
    <t>Konstrukce</t>
  </si>
  <si>
    <t>WiFi 2.4 a 5.0GHz 802.11ac, Bluetooth 5.0/ BLE, podpora HDR a OpenGL ES 3.1 a Vulkan 1.2, tlačítko pro zapnutí/vypnutí</t>
  </si>
  <si>
    <t>přes konektor na desce</t>
  </si>
  <si>
    <t>Vidlice</t>
  </si>
  <si>
    <t>EU</t>
  </si>
  <si>
    <t>originální, plně kompatibilní s položkou č. 3</t>
  </si>
  <si>
    <t>mini-HDMI male na HDMI female</t>
  </si>
  <si>
    <t>Rozšiřující konektor</t>
  </si>
  <si>
    <t>micro USB - B na USB A female</t>
  </si>
  <si>
    <t>dno s výřezem pro přístup GPIO
1x prosté víko
1x víko s výřezem pro přístup k GPIO
1x víko s otvorem a úchytem pro kameru
zacvakávací konstrukce
plochý kabel pro připojení kamery</t>
  </si>
  <si>
    <t xml:space="preserve">aktivní chladič s řízenou rychlostí otáček </t>
  </si>
  <si>
    <t>male/male, pozlacené konektory (odpor max. 20mΩ)</t>
  </si>
  <si>
    <t>240V, 50 Hz</t>
  </si>
  <si>
    <t>jmenovitý rozsah vstupního napětí 240V AC, frekvence 50 Hz ±3Hz, zástrčka C, maximální výstupní výkon alespoň 12,5W, doba vzestupu do regulačních limitů max. 100ms, ochrana proti zkratu, proudová ochrana, účinnost min. 80%, s konektorem microUSB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</si>
</sst>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5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4"/>
      <name val="Calibri"/>
      <family val="2"/>
      <charset val="238"/>
    </font>
    <font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FEF2CB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0" xfId="0" applyFont="1" applyAlignment="1"/>
    <xf numFmtId="0" fontId="10" fillId="0" borderId="0" xfId="0" applyFont="1" applyAlignment="1"/>
    <xf numFmtId="0" fontId="8" fillId="0" borderId="0" xfId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3" borderId="16" xfId="0" applyFont="1" applyFill="1" applyBorder="1"/>
    <xf numFmtId="3" fontId="2" fillId="0" borderId="12" xfId="0" applyNumberFormat="1" applyFont="1" applyBorder="1"/>
    <xf numFmtId="0" fontId="2" fillId="3" borderId="1" xfId="0" applyFont="1" applyFill="1" applyBorder="1"/>
    <xf numFmtId="0" fontId="0" fillId="0" borderId="0" xfId="0" applyFont="1" applyAlignment="1"/>
    <xf numFmtId="0" fontId="5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0" fillId="0" borderId="0" xfId="0" applyFont="1" applyAlignme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/>
    <xf numFmtId="0" fontId="14" fillId="0" borderId="0" xfId="0" applyFont="1" applyAlignment="1"/>
    <xf numFmtId="164" fontId="2" fillId="5" borderId="1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2" fillId="7" borderId="15" xfId="0" applyFont="1" applyFill="1" applyBorder="1"/>
    <xf numFmtId="0" fontId="5" fillId="9" borderId="15" xfId="0" applyFont="1" applyFill="1" applyBorder="1" applyAlignment="1">
      <alignment horizontal="center" vertical="center" wrapText="1"/>
    </xf>
    <xf numFmtId="164" fontId="6" fillId="11" borderId="8" xfId="0" applyNumberFormat="1" applyFont="1" applyFill="1" applyBorder="1" applyAlignment="1">
      <alignment vertical="center"/>
    </xf>
    <xf numFmtId="164" fontId="5" fillId="8" borderId="13" xfId="0" applyNumberFormat="1" applyFont="1" applyFill="1" applyBorder="1" applyAlignment="1">
      <alignment wrapText="1"/>
    </xf>
    <xf numFmtId="0" fontId="2" fillId="10" borderId="18" xfId="0" applyFont="1" applyFill="1" applyBorder="1"/>
    <xf numFmtId="6" fontId="6" fillId="12" borderId="9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164" fontId="5" fillId="8" borderId="11" xfId="0" applyNumberFormat="1" applyFont="1" applyFill="1" applyBorder="1" applyAlignment="1">
      <alignment wrapText="1"/>
    </xf>
    <xf numFmtId="0" fontId="5" fillId="9" borderId="16" xfId="0" applyFont="1" applyFill="1" applyBorder="1" applyAlignment="1">
      <alignment horizontal="center" vertical="center" wrapText="1"/>
    </xf>
    <xf numFmtId="0" fontId="2" fillId="7" borderId="16" xfId="0" applyFont="1" applyFill="1" applyBorder="1"/>
    <xf numFmtId="164" fontId="2" fillId="5" borderId="16" xfId="0" applyNumberFormat="1" applyFont="1" applyFill="1" applyBorder="1" applyAlignment="1">
      <alignment horizontal="center" vertical="center"/>
    </xf>
    <xf numFmtId="0" fontId="2" fillId="3" borderId="19" xfId="0" applyFont="1" applyFill="1" applyBorder="1"/>
    <xf numFmtId="3" fontId="2" fillId="0" borderId="23" xfId="0" applyNumberFormat="1" applyFont="1" applyBorder="1"/>
    <xf numFmtId="164" fontId="5" fillId="8" borderId="24" xfId="0" applyNumberFormat="1" applyFont="1" applyFill="1" applyBorder="1" applyAlignment="1">
      <alignment wrapText="1"/>
    </xf>
    <xf numFmtId="164" fontId="12" fillId="10" borderId="26" xfId="0" applyNumberFormat="1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 vertical="top"/>
    </xf>
    <xf numFmtId="164" fontId="2" fillId="0" borderId="37" xfId="0" applyNumberFormat="1" applyFont="1" applyBorder="1" applyAlignment="1">
      <alignment horizontal="center" vertical="center"/>
    </xf>
    <xf numFmtId="3" fontId="2" fillId="0" borderId="39" xfId="0" applyNumberFormat="1" applyFont="1" applyBorder="1"/>
    <xf numFmtId="3" fontId="2" fillId="0" borderId="41" xfId="0" applyNumberFormat="1" applyFont="1" applyBorder="1"/>
    <xf numFmtId="164" fontId="2" fillId="0" borderId="43" xfId="0" applyNumberFormat="1" applyFont="1" applyBorder="1" applyAlignment="1">
      <alignment horizontal="center" vertical="center"/>
    </xf>
    <xf numFmtId="164" fontId="6" fillId="10" borderId="45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/>
    <xf numFmtId="0" fontId="3" fillId="13" borderId="21" xfId="0" applyFont="1" applyFill="1" applyBorder="1" applyAlignment="1"/>
    <xf numFmtId="0" fontId="3" fillId="13" borderId="25" xfId="0" applyFont="1" applyFill="1" applyBorder="1" applyAlignment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2" fillId="14" borderId="0" xfId="0" applyFont="1" applyFill="1"/>
    <xf numFmtId="0" fontId="2" fillId="15" borderId="16" xfId="0" applyFont="1" applyFill="1" applyBorder="1"/>
    <xf numFmtId="164" fontId="5" fillId="8" borderId="46" xfId="0" applyNumberFormat="1" applyFont="1" applyFill="1" applyBorder="1" applyAlignment="1">
      <alignment wrapText="1"/>
    </xf>
    <xf numFmtId="0" fontId="3" fillId="13" borderId="47" xfId="0" applyFont="1" applyFill="1" applyBorder="1" applyAlignment="1"/>
    <xf numFmtId="0" fontId="5" fillId="0" borderId="22" xfId="0" applyFont="1" applyBorder="1" applyAlignment="1">
      <alignment vertical="center" wrapText="1"/>
    </xf>
    <xf numFmtId="0" fontId="2" fillId="0" borderId="49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5" fillId="0" borderId="50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5" fillId="8" borderId="52" xfId="0" applyNumberFormat="1" applyFont="1" applyFill="1" applyBorder="1" applyAlignment="1">
      <alignment wrapText="1"/>
    </xf>
    <xf numFmtId="0" fontId="5" fillId="9" borderId="11" xfId="0" applyFont="1" applyFill="1" applyBorder="1" applyAlignment="1">
      <alignment horizontal="center" vertical="center" wrapText="1"/>
    </xf>
    <xf numFmtId="0" fontId="8" fillId="0" borderId="0" xfId="1" applyBorder="1"/>
    <xf numFmtId="0" fontId="2" fillId="0" borderId="0" xfId="0" applyFont="1" applyBorder="1"/>
    <xf numFmtId="0" fontId="0" fillId="0" borderId="0" xfId="0" applyFont="1" applyBorder="1" applyAlignment="1"/>
    <xf numFmtId="0" fontId="2" fillId="15" borderId="53" xfId="0" applyFont="1" applyFill="1" applyBorder="1" applyAlignment="1">
      <alignment horizontal="left" wrapText="1"/>
    </xf>
    <xf numFmtId="0" fontId="5" fillId="0" borderId="25" xfId="0" applyFont="1" applyBorder="1" applyAlignment="1">
      <alignment vertical="center" wrapText="1"/>
    </xf>
    <xf numFmtId="0" fontId="2" fillId="3" borderId="22" xfId="0" applyFont="1" applyFill="1" applyBorder="1" applyAlignment="1">
      <alignment horizontal="center"/>
    </xf>
    <xf numFmtId="0" fontId="2" fillId="7" borderId="20" xfId="0" applyFont="1" applyFill="1" applyBorder="1"/>
    <xf numFmtId="3" fontId="2" fillId="0" borderId="54" xfId="0" applyNumberFormat="1" applyFont="1" applyBorder="1"/>
    <xf numFmtId="3" fontId="2" fillId="0" borderId="55" xfId="0" applyNumberFormat="1" applyFont="1" applyBorder="1"/>
    <xf numFmtId="0" fontId="7" fillId="0" borderId="7" xfId="0" applyFont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6" fontId="9" fillId="4" borderId="11" xfId="0" applyNumberFormat="1" applyFont="1" applyFill="1" applyBorder="1" applyAlignment="1">
      <alignment horizontal="center" vertical="center" wrapText="1"/>
    </xf>
    <xf numFmtId="6" fontId="9" fillId="4" borderId="22" xfId="0" applyNumberFormat="1" applyFont="1" applyFill="1" applyBorder="1" applyAlignment="1">
      <alignment horizontal="center" vertical="center" wrapText="1"/>
    </xf>
    <xf numFmtId="6" fontId="9" fillId="4" borderId="5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/>
    </xf>
    <xf numFmtId="0" fontId="4" fillId="6" borderId="30" xfId="0" applyFont="1" applyFill="1" applyBorder="1"/>
    <xf numFmtId="0" fontId="5" fillId="6" borderId="31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3" fillId="6" borderId="3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9" fillId="4" borderId="2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8"/>
  <sheetViews>
    <sheetView showGridLines="0" tabSelected="1" topLeftCell="A13" zoomScale="85" zoomScaleNormal="85" workbookViewId="0">
      <selection activeCell="J67" sqref="J67"/>
    </sheetView>
  </sheetViews>
  <sheetFormatPr defaultColWidth="12.625" defaultRowHeight="15" customHeight="1" x14ac:dyDescent="0.2"/>
  <cols>
    <col min="1" max="1" width="5.25" customWidth="1"/>
    <col min="2" max="2" width="13.875" customWidth="1"/>
    <col min="3" max="3" width="26.25" customWidth="1"/>
    <col min="4" max="4" width="55.75" customWidth="1"/>
    <col min="5" max="5" width="17.125" customWidth="1"/>
    <col min="6" max="6" width="9.625" customWidth="1"/>
    <col min="7" max="7" width="54.5" customWidth="1"/>
    <col min="8" max="8" width="21.25" customWidth="1"/>
    <col min="9" max="9" width="13.625" customWidth="1"/>
    <col min="10" max="10" width="14.5" customWidth="1"/>
    <col min="11" max="13" width="7.625" customWidth="1"/>
  </cols>
  <sheetData>
    <row r="1" spans="1:13" s="16" customFormat="1" ht="18.75" customHeight="1" x14ac:dyDescent="0.2">
      <c r="A1" s="15" t="s">
        <v>96</v>
      </c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51"/>
      <c r="B3" s="18" t="s">
        <v>74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4" customFormat="1" ht="15.75" thickBot="1" x14ac:dyDescent="0.3">
      <c r="A5" s="17" t="s">
        <v>75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 customHeight="1" x14ac:dyDescent="0.25">
      <c r="A6" s="91" t="s">
        <v>1</v>
      </c>
      <c r="B6" s="95" t="s">
        <v>2</v>
      </c>
      <c r="C6" s="85" t="s">
        <v>76</v>
      </c>
      <c r="D6" s="86"/>
      <c r="E6" s="87" t="s">
        <v>94</v>
      </c>
      <c r="F6" s="87" t="s">
        <v>77</v>
      </c>
      <c r="G6" s="89" t="s">
        <v>78</v>
      </c>
      <c r="H6" s="40" t="s">
        <v>0</v>
      </c>
      <c r="I6" s="89" t="s">
        <v>79</v>
      </c>
      <c r="J6" s="93" t="s">
        <v>86</v>
      </c>
      <c r="K6" s="1"/>
      <c r="L6" s="1"/>
      <c r="M6" s="1"/>
    </row>
    <row r="7" spans="1:13" ht="46.5" customHeight="1" thickBot="1" x14ac:dyDescent="0.3">
      <c r="A7" s="92"/>
      <c r="B7" s="96"/>
      <c r="C7" s="20" t="s">
        <v>3</v>
      </c>
      <c r="D7" s="21" t="s">
        <v>80</v>
      </c>
      <c r="E7" s="98"/>
      <c r="F7" s="88"/>
      <c r="G7" s="90"/>
      <c r="H7" s="20" t="s">
        <v>4</v>
      </c>
      <c r="I7" s="97"/>
      <c r="J7" s="94"/>
      <c r="K7" s="1"/>
      <c r="L7" s="1"/>
      <c r="M7" s="1"/>
    </row>
    <row r="8" spans="1:13" s="11" customFormat="1" ht="15.75" customHeight="1" thickTop="1" x14ac:dyDescent="0.25">
      <c r="A8" s="99">
        <v>1</v>
      </c>
      <c r="B8" s="102" t="s">
        <v>25</v>
      </c>
      <c r="C8" s="46" t="s">
        <v>92</v>
      </c>
      <c r="D8" s="25">
        <v>2430</v>
      </c>
      <c r="E8" s="105" t="s">
        <v>84</v>
      </c>
      <c r="F8" s="23">
        <v>1</v>
      </c>
      <c r="G8" s="22"/>
      <c r="H8" s="108"/>
      <c r="I8" s="19">
        <v>0</v>
      </c>
      <c r="J8" s="41">
        <f>SUM(I8*F8)</f>
        <v>0</v>
      </c>
      <c r="K8" s="5"/>
      <c r="L8" s="1"/>
      <c r="M8" s="1"/>
    </row>
    <row r="9" spans="1:13" s="11" customFormat="1" ht="17.45" customHeight="1" x14ac:dyDescent="0.25">
      <c r="A9" s="100"/>
      <c r="B9" s="103"/>
      <c r="C9" s="6" t="s">
        <v>28</v>
      </c>
      <c r="D9" s="7" t="s">
        <v>29</v>
      </c>
      <c r="E9" s="106"/>
      <c r="F9" s="80"/>
      <c r="G9" s="8"/>
      <c r="H9" s="82"/>
      <c r="I9" s="9"/>
      <c r="J9" s="42"/>
      <c r="K9" s="5"/>
      <c r="L9" s="1"/>
      <c r="M9" s="1"/>
    </row>
    <row r="10" spans="1:13" s="11" customFormat="1" ht="15.75" customHeight="1" x14ac:dyDescent="0.25">
      <c r="A10" s="100"/>
      <c r="B10" s="103"/>
      <c r="C10" s="6" t="s">
        <v>26</v>
      </c>
      <c r="D10" s="7" t="s">
        <v>27</v>
      </c>
      <c r="E10" s="106"/>
      <c r="F10" s="78"/>
      <c r="G10" s="10"/>
      <c r="H10" s="82"/>
      <c r="I10" s="9"/>
      <c r="J10" s="42"/>
      <c r="K10" s="1"/>
      <c r="L10" s="1"/>
      <c r="M10" s="1"/>
    </row>
    <row r="11" spans="1:13" s="11" customFormat="1" ht="16.899999999999999" customHeight="1" x14ac:dyDescent="0.25">
      <c r="A11" s="100"/>
      <c r="B11" s="103"/>
      <c r="C11" s="6" t="s">
        <v>30</v>
      </c>
      <c r="D11" s="7" t="s">
        <v>31</v>
      </c>
      <c r="E11" s="106"/>
      <c r="F11" s="78"/>
      <c r="G11" s="10"/>
      <c r="H11" s="82"/>
      <c r="I11" s="9"/>
      <c r="J11" s="42"/>
      <c r="K11" s="1"/>
      <c r="L11" s="1"/>
      <c r="M11" s="1"/>
    </row>
    <row r="12" spans="1:13" s="11" customFormat="1" ht="15" customHeight="1" x14ac:dyDescent="0.25">
      <c r="A12" s="100"/>
      <c r="B12" s="103"/>
      <c r="C12" s="6" t="s">
        <v>32</v>
      </c>
      <c r="D12" s="7" t="s">
        <v>33</v>
      </c>
      <c r="E12" s="106"/>
      <c r="F12" s="78"/>
      <c r="G12" s="8"/>
      <c r="H12" s="82"/>
      <c r="I12" s="9"/>
      <c r="J12" s="42"/>
      <c r="K12" s="5"/>
      <c r="L12" s="1"/>
      <c r="M12" s="1"/>
    </row>
    <row r="13" spans="1:13" s="11" customFormat="1" ht="18.600000000000001" customHeight="1" x14ac:dyDescent="0.25">
      <c r="A13" s="100"/>
      <c r="B13" s="103"/>
      <c r="C13" s="6" t="s">
        <v>34</v>
      </c>
      <c r="D13" s="7" t="s">
        <v>35</v>
      </c>
      <c r="E13" s="106"/>
      <c r="F13" s="78"/>
      <c r="G13" s="8"/>
      <c r="H13" s="82"/>
      <c r="I13" s="9"/>
      <c r="J13" s="42"/>
      <c r="K13" s="5"/>
      <c r="L13" s="1"/>
      <c r="M13" s="1"/>
    </row>
    <row r="14" spans="1:13" s="11" customFormat="1" ht="18.600000000000001" customHeight="1" x14ac:dyDescent="0.25">
      <c r="A14" s="100"/>
      <c r="B14" s="103"/>
      <c r="C14" s="6" t="s">
        <v>36</v>
      </c>
      <c r="D14" s="7" t="s">
        <v>37</v>
      </c>
      <c r="E14" s="106"/>
      <c r="F14" s="78"/>
      <c r="G14" s="8"/>
      <c r="H14" s="82"/>
      <c r="I14" s="9"/>
      <c r="J14" s="42"/>
      <c r="K14" s="5"/>
      <c r="L14" s="1"/>
      <c r="M14" s="1"/>
    </row>
    <row r="15" spans="1:13" s="11" customFormat="1" ht="18.600000000000001" customHeight="1" x14ac:dyDescent="0.25">
      <c r="A15" s="100"/>
      <c r="B15" s="103"/>
      <c r="C15" s="6" t="s">
        <v>88</v>
      </c>
      <c r="D15" s="49">
        <v>2280</v>
      </c>
      <c r="E15" s="106"/>
      <c r="F15" s="78"/>
      <c r="G15" s="8"/>
      <c r="H15" s="82"/>
      <c r="I15" s="9"/>
      <c r="J15" s="42"/>
      <c r="K15" s="5"/>
      <c r="L15" s="1"/>
      <c r="M15" s="1"/>
    </row>
    <row r="16" spans="1:13" s="11" customFormat="1" ht="20.25" customHeight="1" x14ac:dyDescent="0.25">
      <c r="A16" s="101"/>
      <c r="B16" s="104"/>
      <c r="C16" s="28" t="s">
        <v>7</v>
      </c>
      <c r="D16" s="29" t="s">
        <v>8</v>
      </c>
      <c r="E16" s="106"/>
      <c r="F16" s="109"/>
      <c r="G16" s="36"/>
      <c r="H16" s="83"/>
      <c r="I16" s="37"/>
      <c r="J16" s="43"/>
      <c r="K16" s="1"/>
      <c r="L16" s="1"/>
      <c r="M16" s="1"/>
    </row>
    <row r="17" spans="1:13" s="11" customFormat="1" ht="15.75" customHeight="1" x14ac:dyDescent="0.25">
      <c r="A17" s="110">
        <v>2</v>
      </c>
      <c r="B17" s="111" t="s">
        <v>17</v>
      </c>
      <c r="C17" s="47" t="s">
        <v>92</v>
      </c>
      <c r="D17" s="32">
        <v>1315</v>
      </c>
      <c r="E17" s="106"/>
      <c r="F17" s="33">
        <v>1</v>
      </c>
      <c r="G17" s="34"/>
      <c r="H17" s="82"/>
      <c r="I17" s="35">
        <v>0</v>
      </c>
      <c r="J17" s="44">
        <f>SUM(I17*F17)</f>
        <v>0</v>
      </c>
      <c r="K17" s="5"/>
      <c r="L17" s="1"/>
      <c r="M17" s="1"/>
    </row>
    <row r="18" spans="1:13" s="11" customFormat="1" ht="17.45" customHeight="1" x14ac:dyDescent="0.25">
      <c r="A18" s="100"/>
      <c r="B18" s="103"/>
      <c r="C18" s="6" t="s">
        <v>18</v>
      </c>
      <c r="D18" s="7" t="s">
        <v>38</v>
      </c>
      <c r="E18" s="106"/>
      <c r="F18" s="80"/>
      <c r="G18" s="8"/>
      <c r="H18" s="82"/>
      <c r="I18" s="9"/>
      <c r="J18" s="42"/>
      <c r="K18" s="5"/>
      <c r="L18" s="1"/>
      <c r="M18" s="1"/>
    </row>
    <row r="19" spans="1:13" s="11" customFormat="1" ht="15.75" customHeight="1" x14ac:dyDescent="0.25">
      <c r="A19" s="100"/>
      <c r="B19" s="103"/>
      <c r="C19" s="6" t="s">
        <v>11</v>
      </c>
      <c r="D19" s="7" t="s">
        <v>39</v>
      </c>
      <c r="E19" s="106"/>
      <c r="F19" s="78"/>
      <c r="G19" s="10"/>
      <c r="H19" s="82"/>
      <c r="I19" s="9"/>
      <c r="J19" s="42"/>
      <c r="K19" s="1"/>
      <c r="L19" s="1"/>
      <c r="M19" s="1"/>
    </row>
    <row r="20" spans="1:13" s="11" customFormat="1" ht="18.600000000000001" customHeight="1" x14ac:dyDescent="0.25">
      <c r="A20" s="100"/>
      <c r="B20" s="103"/>
      <c r="C20" s="6" t="s">
        <v>100</v>
      </c>
      <c r="D20" s="7" t="s">
        <v>19</v>
      </c>
      <c r="E20" s="106"/>
      <c r="F20" s="78"/>
      <c r="G20" s="8"/>
      <c r="H20" s="82"/>
      <c r="I20" s="9"/>
      <c r="J20" s="42"/>
      <c r="K20" s="5"/>
      <c r="L20" s="1"/>
      <c r="M20" s="1"/>
    </row>
    <row r="21" spans="1:13" s="11" customFormat="1" ht="16.899999999999999" customHeight="1" x14ac:dyDescent="0.25">
      <c r="A21" s="100"/>
      <c r="B21" s="103"/>
      <c r="C21" s="6" t="s">
        <v>20</v>
      </c>
      <c r="D21" s="7" t="s">
        <v>40</v>
      </c>
      <c r="E21" s="106"/>
      <c r="F21" s="78"/>
      <c r="G21" s="10"/>
      <c r="H21" s="82"/>
      <c r="I21" s="9"/>
      <c r="J21" s="42"/>
      <c r="K21" s="1"/>
      <c r="L21" s="1"/>
      <c r="M21" s="1"/>
    </row>
    <row r="22" spans="1:13" s="11" customFormat="1" ht="15.75" customHeight="1" x14ac:dyDescent="0.25">
      <c r="A22" s="100"/>
      <c r="B22" s="103"/>
      <c r="C22" s="6" t="s">
        <v>21</v>
      </c>
      <c r="D22" s="7" t="s">
        <v>41</v>
      </c>
      <c r="E22" s="106"/>
      <c r="F22" s="78"/>
      <c r="G22" s="10"/>
      <c r="H22" s="82"/>
      <c r="I22" s="9"/>
      <c r="J22" s="42"/>
      <c r="K22" s="1"/>
      <c r="L22" s="1"/>
      <c r="M22" s="1"/>
    </row>
    <row r="23" spans="1:13" s="11" customFormat="1" ht="17.45" customHeight="1" x14ac:dyDescent="0.25">
      <c r="A23" s="100"/>
      <c r="B23" s="103"/>
      <c r="C23" s="6" t="s">
        <v>22</v>
      </c>
      <c r="D23" s="7" t="s">
        <v>23</v>
      </c>
      <c r="E23" s="106"/>
      <c r="F23" s="78"/>
      <c r="G23" s="8"/>
      <c r="H23" s="82"/>
      <c r="I23" s="9"/>
      <c r="J23" s="42"/>
      <c r="K23" s="5"/>
      <c r="L23" s="1"/>
      <c r="M23" s="1"/>
    </row>
    <row r="24" spans="1:13" s="11" customFormat="1" ht="16.899999999999999" customHeight="1" x14ac:dyDescent="0.25">
      <c r="A24" s="100"/>
      <c r="B24" s="103"/>
      <c r="C24" s="6" t="s">
        <v>42</v>
      </c>
      <c r="D24" s="7" t="s">
        <v>97</v>
      </c>
      <c r="E24" s="106"/>
      <c r="F24" s="78"/>
      <c r="G24" s="10"/>
      <c r="H24" s="82"/>
      <c r="I24" s="9"/>
      <c r="J24" s="42"/>
      <c r="K24" s="1"/>
      <c r="L24" s="1"/>
      <c r="M24" s="1"/>
    </row>
    <row r="25" spans="1:13" s="11" customFormat="1" ht="17.45" customHeight="1" x14ac:dyDescent="0.25">
      <c r="A25" s="100"/>
      <c r="B25" s="103"/>
      <c r="C25" s="6" t="s">
        <v>9</v>
      </c>
      <c r="D25" s="7" t="s">
        <v>43</v>
      </c>
      <c r="E25" s="106"/>
      <c r="F25" s="78"/>
      <c r="G25" s="8"/>
      <c r="H25" s="82"/>
      <c r="I25" s="9"/>
      <c r="J25" s="42"/>
      <c r="K25" s="5"/>
      <c r="L25" s="1"/>
      <c r="M25" s="1"/>
    </row>
    <row r="26" spans="1:13" s="11" customFormat="1" ht="15.75" customHeight="1" x14ac:dyDescent="0.25">
      <c r="A26" s="100"/>
      <c r="B26" s="103"/>
      <c r="C26" s="6" t="s">
        <v>10</v>
      </c>
      <c r="D26" s="7" t="s">
        <v>98</v>
      </c>
      <c r="E26" s="106"/>
      <c r="F26" s="78"/>
      <c r="G26" s="10"/>
      <c r="H26" s="82"/>
      <c r="I26" s="9"/>
      <c r="J26" s="42"/>
      <c r="K26" s="1"/>
      <c r="L26" s="1"/>
      <c r="M26" s="1"/>
    </row>
    <row r="27" spans="1:13" s="11" customFormat="1" ht="16.899999999999999" customHeight="1" x14ac:dyDescent="0.25">
      <c r="A27" s="100"/>
      <c r="B27" s="103"/>
      <c r="C27" s="6" t="s">
        <v>24</v>
      </c>
      <c r="D27" s="7" t="s">
        <v>87</v>
      </c>
      <c r="E27" s="106"/>
      <c r="F27" s="78"/>
      <c r="G27" s="10"/>
      <c r="H27" s="82"/>
      <c r="I27" s="9"/>
      <c r="J27" s="42"/>
      <c r="K27" s="1"/>
      <c r="L27" s="1"/>
      <c r="M27" s="1"/>
    </row>
    <row r="28" spans="1:13" s="11" customFormat="1" ht="18.600000000000001" customHeight="1" x14ac:dyDescent="0.25">
      <c r="A28" s="100"/>
      <c r="B28" s="103"/>
      <c r="C28" s="6" t="s">
        <v>14</v>
      </c>
      <c r="D28" s="7" t="s">
        <v>99</v>
      </c>
      <c r="E28" s="106"/>
      <c r="F28" s="78"/>
      <c r="G28" s="8"/>
      <c r="H28" s="82"/>
      <c r="I28" s="9"/>
      <c r="J28" s="42"/>
      <c r="K28" s="5"/>
      <c r="L28" s="1"/>
      <c r="M28" s="1"/>
    </row>
    <row r="29" spans="1:13" s="11" customFormat="1" ht="20.25" customHeight="1" x14ac:dyDescent="0.25">
      <c r="A29" s="101"/>
      <c r="B29" s="104"/>
      <c r="C29" s="28" t="s">
        <v>7</v>
      </c>
      <c r="D29" s="29" t="s">
        <v>8</v>
      </c>
      <c r="E29" s="107"/>
      <c r="F29" s="109"/>
      <c r="G29" s="36"/>
      <c r="H29" s="83"/>
      <c r="I29" s="37"/>
      <c r="J29" s="43"/>
      <c r="K29" s="1"/>
      <c r="L29" s="1"/>
      <c r="M29" s="1"/>
    </row>
    <row r="30" spans="1:13" s="11" customFormat="1" ht="15.75" customHeight="1" x14ac:dyDescent="0.25">
      <c r="A30" s="110">
        <v>3</v>
      </c>
      <c r="B30" s="111" t="s">
        <v>44</v>
      </c>
      <c r="C30" s="48" t="s">
        <v>92</v>
      </c>
      <c r="D30" s="38">
        <v>1930</v>
      </c>
      <c r="E30" s="106" t="s">
        <v>85</v>
      </c>
      <c r="F30" s="33">
        <v>1</v>
      </c>
      <c r="G30" s="34"/>
      <c r="H30" s="81"/>
      <c r="I30" s="35">
        <v>0</v>
      </c>
      <c r="J30" s="44">
        <f>SUM(I30*F30)</f>
        <v>0</v>
      </c>
      <c r="K30" s="5"/>
      <c r="L30" s="1"/>
      <c r="M30" s="1"/>
    </row>
    <row r="31" spans="1:13" s="11" customFormat="1" ht="32.450000000000003" customHeight="1" x14ac:dyDescent="0.25">
      <c r="A31" s="100"/>
      <c r="B31" s="103"/>
      <c r="C31" s="6" t="s">
        <v>46</v>
      </c>
      <c r="D31" s="7" t="s">
        <v>50</v>
      </c>
      <c r="E31" s="106"/>
      <c r="F31" s="78"/>
      <c r="G31" s="8"/>
      <c r="H31" s="82"/>
      <c r="I31" s="9"/>
      <c r="J31" s="42"/>
      <c r="K31" s="5"/>
      <c r="L31" s="1"/>
      <c r="M31" s="1"/>
    </row>
    <row r="32" spans="1:13" s="11" customFormat="1" ht="69.75" customHeight="1" x14ac:dyDescent="0.25">
      <c r="A32" s="100"/>
      <c r="B32" s="103"/>
      <c r="C32" s="50" t="s">
        <v>91</v>
      </c>
      <c r="D32" s="7" t="s">
        <v>93</v>
      </c>
      <c r="E32" s="106"/>
      <c r="F32" s="78"/>
      <c r="G32" s="10"/>
      <c r="H32" s="82"/>
      <c r="I32" s="9"/>
      <c r="J32" s="42"/>
      <c r="K32" s="1"/>
      <c r="L32" s="1"/>
      <c r="M32" s="1"/>
    </row>
    <row r="33" spans="1:13" s="14" customFormat="1" ht="45" customHeight="1" x14ac:dyDescent="0.25">
      <c r="A33" s="100"/>
      <c r="B33" s="103"/>
      <c r="C33" s="50" t="s">
        <v>90</v>
      </c>
      <c r="D33" s="7" t="s">
        <v>101</v>
      </c>
      <c r="E33" s="106"/>
      <c r="F33" s="78"/>
      <c r="G33" s="8"/>
      <c r="H33" s="82"/>
      <c r="I33" s="9"/>
      <c r="J33" s="42"/>
      <c r="K33" s="1"/>
      <c r="L33" s="1"/>
      <c r="M33" s="1"/>
    </row>
    <row r="34" spans="1:13" s="11" customFormat="1" ht="15" customHeight="1" x14ac:dyDescent="0.25">
      <c r="A34" s="100"/>
      <c r="B34" s="103"/>
      <c r="C34" s="6" t="s">
        <v>12</v>
      </c>
      <c r="D34" s="7" t="s">
        <v>53</v>
      </c>
      <c r="E34" s="106"/>
      <c r="F34" s="78"/>
      <c r="G34" s="8"/>
      <c r="H34" s="82"/>
      <c r="I34" s="9"/>
      <c r="J34" s="42"/>
      <c r="K34" s="5"/>
      <c r="L34" s="1"/>
      <c r="M34" s="1"/>
    </row>
    <row r="35" spans="1:13" s="11" customFormat="1" ht="18.600000000000001" customHeight="1" x14ac:dyDescent="0.25">
      <c r="A35" s="100"/>
      <c r="B35" s="103"/>
      <c r="C35" s="6" t="s">
        <v>47</v>
      </c>
      <c r="D35" s="7" t="s">
        <v>48</v>
      </c>
      <c r="E35" s="106"/>
      <c r="F35" s="78"/>
      <c r="G35" s="8"/>
      <c r="H35" s="82"/>
      <c r="I35" s="9"/>
      <c r="J35" s="42"/>
      <c r="K35" s="5"/>
      <c r="L35" s="1"/>
      <c r="M35" s="1"/>
    </row>
    <row r="36" spans="1:13" s="11" customFormat="1" ht="15" customHeight="1" x14ac:dyDescent="0.25">
      <c r="A36" s="100"/>
      <c r="B36" s="103"/>
      <c r="C36" s="6" t="s">
        <v>49</v>
      </c>
      <c r="D36" s="7" t="s">
        <v>16</v>
      </c>
      <c r="E36" s="106"/>
      <c r="F36" s="78"/>
      <c r="G36" s="8"/>
      <c r="H36" s="82"/>
      <c r="I36" s="9"/>
      <c r="J36" s="42"/>
      <c r="K36" s="5"/>
      <c r="L36" s="1"/>
      <c r="M36" s="1"/>
    </row>
    <row r="37" spans="1:13" s="11" customFormat="1" ht="18.600000000000001" customHeight="1" x14ac:dyDescent="0.25">
      <c r="A37" s="100"/>
      <c r="B37" s="103"/>
      <c r="C37" s="6" t="s">
        <v>51</v>
      </c>
      <c r="D37" s="7" t="s">
        <v>52</v>
      </c>
      <c r="E37" s="106"/>
      <c r="F37" s="78"/>
      <c r="G37" s="8"/>
      <c r="H37" s="82"/>
      <c r="I37" s="9"/>
      <c r="J37" s="42"/>
      <c r="K37" s="5"/>
      <c r="L37" s="1"/>
      <c r="M37" s="1"/>
    </row>
    <row r="38" spans="1:13" s="11" customFormat="1" ht="20.25" customHeight="1" x14ac:dyDescent="0.25">
      <c r="A38" s="101"/>
      <c r="B38" s="104"/>
      <c r="C38" s="28" t="s">
        <v>7</v>
      </c>
      <c r="D38" s="29" t="s">
        <v>13</v>
      </c>
      <c r="E38" s="106"/>
      <c r="F38" s="79"/>
      <c r="G38" s="36"/>
      <c r="H38" s="83"/>
      <c r="I38" s="37"/>
      <c r="J38" s="43"/>
      <c r="K38" s="1"/>
      <c r="L38" s="1"/>
      <c r="M38" s="1"/>
    </row>
    <row r="39" spans="1:13" s="11" customFormat="1" ht="15.75" customHeight="1" x14ac:dyDescent="0.25">
      <c r="A39" s="110">
        <v>4</v>
      </c>
      <c r="B39" s="111" t="s">
        <v>54</v>
      </c>
      <c r="C39" s="48" t="s">
        <v>92</v>
      </c>
      <c r="D39" s="53">
        <v>130</v>
      </c>
      <c r="E39" s="106"/>
      <c r="F39" s="33">
        <v>1</v>
      </c>
      <c r="G39" s="34"/>
      <c r="H39" s="81"/>
      <c r="I39" s="35">
        <v>0</v>
      </c>
      <c r="J39" s="44">
        <f>SUM(I39*F39)</f>
        <v>0</v>
      </c>
      <c r="K39" s="5"/>
      <c r="L39" s="1"/>
      <c r="M39" s="1"/>
    </row>
    <row r="40" spans="1:13" s="11" customFormat="1" ht="17.45" customHeight="1" x14ac:dyDescent="0.25">
      <c r="A40" s="100"/>
      <c r="B40" s="103"/>
      <c r="C40" s="6" t="s">
        <v>55</v>
      </c>
      <c r="D40" s="52" t="s">
        <v>110</v>
      </c>
      <c r="E40" s="106"/>
      <c r="F40" s="80"/>
      <c r="G40" s="8"/>
      <c r="H40" s="82"/>
      <c r="I40" s="9"/>
      <c r="J40" s="42"/>
      <c r="K40" s="5"/>
      <c r="L40" s="1"/>
      <c r="M40" s="1"/>
    </row>
    <row r="41" spans="1:13" s="11" customFormat="1" ht="15.75" customHeight="1" x14ac:dyDescent="0.25">
      <c r="A41" s="100"/>
      <c r="B41" s="103"/>
      <c r="C41" s="6" t="s">
        <v>12</v>
      </c>
      <c r="D41" s="7" t="s">
        <v>102</v>
      </c>
      <c r="E41" s="106"/>
      <c r="F41" s="78"/>
      <c r="G41" s="10"/>
      <c r="H41" s="82"/>
      <c r="I41" s="9"/>
      <c r="J41" s="42"/>
      <c r="K41" s="1"/>
      <c r="L41" s="1"/>
      <c r="M41" s="1"/>
    </row>
    <row r="42" spans="1:13" s="11" customFormat="1" ht="15" customHeight="1" x14ac:dyDescent="0.25">
      <c r="A42" s="100"/>
      <c r="B42" s="103"/>
      <c r="C42" s="6" t="s">
        <v>56</v>
      </c>
      <c r="D42" s="7" t="s">
        <v>105</v>
      </c>
      <c r="E42" s="106"/>
      <c r="F42" s="78"/>
      <c r="G42" s="8"/>
      <c r="H42" s="82"/>
      <c r="I42" s="9"/>
      <c r="J42" s="42"/>
      <c r="K42" s="5"/>
      <c r="L42" s="1"/>
      <c r="M42" s="1"/>
    </row>
    <row r="43" spans="1:13" s="11" customFormat="1" ht="20.25" customHeight="1" x14ac:dyDescent="0.25">
      <c r="A43" s="101"/>
      <c r="B43" s="104"/>
      <c r="C43" s="28" t="s">
        <v>7</v>
      </c>
      <c r="D43" s="29" t="s">
        <v>13</v>
      </c>
      <c r="E43" s="106"/>
      <c r="F43" s="79"/>
      <c r="G43" s="36"/>
      <c r="H43" s="83"/>
      <c r="I43" s="37"/>
      <c r="J43" s="43"/>
      <c r="K43" s="1"/>
      <c r="L43" s="1"/>
      <c r="M43" s="1"/>
    </row>
    <row r="44" spans="1:13" s="11" customFormat="1" ht="15.75" customHeight="1" x14ac:dyDescent="0.25">
      <c r="A44" s="110">
        <v>5</v>
      </c>
      <c r="B44" s="111" t="s">
        <v>57</v>
      </c>
      <c r="C44" s="54" t="s">
        <v>92</v>
      </c>
      <c r="D44" s="62">
        <v>370</v>
      </c>
      <c r="E44" s="106"/>
      <c r="F44" s="63">
        <v>1</v>
      </c>
      <c r="G44" s="70"/>
      <c r="H44" s="81"/>
      <c r="I44" s="60">
        <v>0</v>
      </c>
      <c r="J44" s="61">
        <f>SUM(I44*F44)</f>
        <v>0</v>
      </c>
      <c r="K44" s="5"/>
      <c r="L44" s="1"/>
      <c r="M44" s="1"/>
    </row>
    <row r="45" spans="1:13" s="66" customFormat="1" ht="17.45" customHeight="1" x14ac:dyDescent="0.25">
      <c r="A45" s="100"/>
      <c r="B45" s="103"/>
      <c r="C45" s="68" t="s">
        <v>55</v>
      </c>
      <c r="D45" s="67" t="s">
        <v>95</v>
      </c>
      <c r="E45" s="106"/>
      <c r="F45" s="80"/>
      <c r="G45" s="69"/>
      <c r="H45" s="84"/>
      <c r="I45" s="71"/>
      <c r="J45" s="72"/>
      <c r="K45" s="64"/>
      <c r="L45" s="65"/>
      <c r="M45" s="65"/>
    </row>
    <row r="46" spans="1:13" s="11" customFormat="1" ht="15.75" customHeight="1" x14ac:dyDescent="0.25">
      <c r="A46" s="100"/>
      <c r="B46" s="103"/>
      <c r="C46" s="12" t="s">
        <v>56</v>
      </c>
      <c r="D46" s="13" t="s">
        <v>105</v>
      </c>
      <c r="E46" s="106"/>
      <c r="F46" s="78"/>
      <c r="G46" s="8"/>
      <c r="H46" s="82"/>
      <c r="I46" s="9"/>
      <c r="J46" s="42"/>
      <c r="K46" s="1"/>
      <c r="L46" s="1"/>
      <c r="M46" s="1"/>
    </row>
    <row r="47" spans="1:13" s="11" customFormat="1" ht="18.600000000000001" customHeight="1" x14ac:dyDescent="0.25">
      <c r="A47" s="100"/>
      <c r="B47" s="103"/>
      <c r="C47" s="6" t="s">
        <v>58</v>
      </c>
      <c r="D47" s="7" t="s">
        <v>59</v>
      </c>
      <c r="E47" s="106"/>
      <c r="F47" s="78"/>
      <c r="G47" s="8"/>
      <c r="H47" s="82"/>
      <c r="I47" s="9"/>
      <c r="J47" s="42"/>
      <c r="K47" s="5"/>
      <c r="L47" s="1"/>
      <c r="M47" s="1"/>
    </row>
    <row r="48" spans="1:13" s="11" customFormat="1" ht="20.25" customHeight="1" x14ac:dyDescent="0.25">
      <c r="A48" s="101"/>
      <c r="B48" s="104"/>
      <c r="C48" s="28" t="s">
        <v>7</v>
      </c>
      <c r="D48" s="29" t="s">
        <v>13</v>
      </c>
      <c r="E48" s="106"/>
      <c r="F48" s="79"/>
      <c r="G48" s="36"/>
      <c r="H48" s="83"/>
      <c r="I48" s="37"/>
      <c r="J48" s="43"/>
      <c r="K48" s="1"/>
      <c r="L48" s="1"/>
      <c r="M48" s="1"/>
    </row>
    <row r="49" spans="1:13" s="11" customFormat="1" ht="15.75" customHeight="1" x14ac:dyDescent="0.25">
      <c r="A49" s="110">
        <v>6</v>
      </c>
      <c r="B49" s="111" t="s">
        <v>60</v>
      </c>
      <c r="C49" s="48" t="s">
        <v>92</v>
      </c>
      <c r="D49" s="38">
        <v>290</v>
      </c>
      <c r="E49" s="106"/>
      <c r="F49" s="33">
        <v>1</v>
      </c>
      <c r="G49" s="34"/>
      <c r="H49" s="81"/>
      <c r="I49" s="35">
        <v>0</v>
      </c>
      <c r="J49" s="44">
        <f>SUM(I49*F49)</f>
        <v>0</v>
      </c>
      <c r="K49" s="5"/>
      <c r="L49" s="1"/>
      <c r="M49" s="1"/>
    </row>
    <row r="50" spans="1:13" s="11" customFormat="1" ht="17.45" customHeight="1" x14ac:dyDescent="0.25">
      <c r="A50" s="100"/>
      <c r="B50" s="103"/>
      <c r="C50" s="6" t="s">
        <v>61</v>
      </c>
      <c r="D50" s="7" t="s">
        <v>62</v>
      </c>
      <c r="E50" s="106"/>
      <c r="F50" s="80"/>
      <c r="G50" s="8"/>
      <c r="H50" s="82"/>
      <c r="I50" s="9"/>
      <c r="J50" s="42"/>
      <c r="K50" s="5"/>
      <c r="L50" s="1"/>
      <c r="M50" s="1"/>
    </row>
    <row r="51" spans="1:13" s="11" customFormat="1" ht="18.600000000000001" customHeight="1" x14ac:dyDescent="0.25">
      <c r="A51" s="100"/>
      <c r="B51" s="103"/>
      <c r="C51" s="6" t="s">
        <v>63</v>
      </c>
      <c r="D51" s="7" t="s">
        <v>15</v>
      </c>
      <c r="E51" s="106"/>
      <c r="F51" s="78"/>
      <c r="G51" s="8"/>
      <c r="H51" s="82"/>
      <c r="I51" s="9"/>
      <c r="J51" s="42"/>
      <c r="K51" s="5"/>
      <c r="L51" s="1"/>
      <c r="M51" s="1"/>
    </row>
    <row r="52" spans="1:13" s="11" customFormat="1" ht="16.899999999999999" customHeight="1" x14ac:dyDescent="0.25">
      <c r="A52" s="100"/>
      <c r="B52" s="103"/>
      <c r="C52" s="6" t="s">
        <v>103</v>
      </c>
      <c r="D52" s="7" t="s">
        <v>104</v>
      </c>
      <c r="E52" s="106"/>
      <c r="F52" s="78"/>
      <c r="G52" s="10"/>
      <c r="H52" s="82"/>
      <c r="I52" s="9"/>
      <c r="J52" s="42"/>
      <c r="K52" s="1"/>
      <c r="L52" s="1"/>
      <c r="M52" s="1"/>
    </row>
    <row r="53" spans="1:13" s="11" customFormat="1" ht="17.45" customHeight="1" x14ac:dyDescent="0.25">
      <c r="A53" s="100"/>
      <c r="B53" s="103"/>
      <c r="C53" s="6" t="s">
        <v>56</v>
      </c>
      <c r="D53" s="7" t="s">
        <v>105</v>
      </c>
      <c r="E53" s="106"/>
      <c r="F53" s="78"/>
      <c r="G53" s="8"/>
      <c r="H53" s="82"/>
      <c r="I53" s="9"/>
      <c r="J53" s="42"/>
      <c r="K53" s="5"/>
      <c r="L53" s="1"/>
      <c r="M53" s="1"/>
    </row>
    <row r="54" spans="1:13" s="11" customFormat="1" ht="18" customHeight="1" x14ac:dyDescent="0.25">
      <c r="A54" s="100"/>
      <c r="B54" s="103"/>
      <c r="C54" s="6" t="s">
        <v>64</v>
      </c>
      <c r="D54" s="7" t="s">
        <v>112</v>
      </c>
      <c r="E54" s="106"/>
      <c r="F54" s="78"/>
      <c r="G54" s="8"/>
      <c r="H54" s="82"/>
      <c r="I54" s="9"/>
      <c r="J54" s="42"/>
      <c r="K54" s="5"/>
      <c r="L54" s="1"/>
      <c r="M54" s="1"/>
    </row>
    <row r="55" spans="1:13" s="11" customFormat="1" ht="20.25" customHeight="1" x14ac:dyDescent="0.25">
      <c r="A55" s="101"/>
      <c r="B55" s="104"/>
      <c r="C55" s="28" t="s">
        <v>7</v>
      </c>
      <c r="D55" s="29" t="s">
        <v>13</v>
      </c>
      <c r="E55" s="106"/>
      <c r="F55" s="79"/>
      <c r="G55" s="36"/>
      <c r="H55" s="83"/>
      <c r="I55" s="37"/>
      <c r="J55" s="43"/>
      <c r="K55" s="1"/>
      <c r="L55" s="1"/>
      <c r="M55" s="1"/>
    </row>
    <row r="56" spans="1:13" s="11" customFormat="1" ht="15.75" customHeight="1" x14ac:dyDescent="0.25">
      <c r="A56" s="110">
        <v>7</v>
      </c>
      <c r="B56" s="111" t="s">
        <v>65</v>
      </c>
      <c r="C56" s="54" t="s">
        <v>92</v>
      </c>
      <c r="D56" s="38">
        <v>735</v>
      </c>
      <c r="E56" s="106"/>
      <c r="F56" s="33">
        <v>1</v>
      </c>
      <c r="G56" s="34"/>
      <c r="H56" s="81"/>
      <c r="I56" s="35">
        <v>0</v>
      </c>
      <c r="J56" s="44">
        <f>SUM(I56*F56)</f>
        <v>0</v>
      </c>
      <c r="K56" s="5"/>
      <c r="L56" s="1"/>
      <c r="M56" s="1"/>
    </row>
    <row r="57" spans="1:13" s="11" customFormat="1" ht="49.9" customHeight="1" x14ac:dyDescent="0.25">
      <c r="A57" s="100"/>
      <c r="B57" s="115"/>
      <c r="C57" s="58" t="s">
        <v>45</v>
      </c>
      <c r="D57" s="56" t="s">
        <v>66</v>
      </c>
      <c r="E57" s="106"/>
      <c r="F57" s="80"/>
      <c r="G57" s="8"/>
      <c r="H57" s="82"/>
      <c r="I57" s="9"/>
      <c r="J57" s="42"/>
      <c r="K57" s="5"/>
      <c r="L57" s="1"/>
      <c r="M57" s="1"/>
    </row>
    <row r="58" spans="1:13" s="11" customFormat="1" ht="21" customHeight="1" x14ac:dyDescent="0.25">
      <c r="A58" s="100"/>
      <c r="B58" s="115"/>
      <c r="C58" s="59" t="s">
        <v>67</v>
      </c>
      <c r="D58" s="56" t="s">
        <v>68</v>
      </c>
      <c r="E58" s="106"/>
      <c r="F58" s="78"/>
      <c r="G58" s="10"/>
      <c r="H58" s="82"/>
      <c r="I58" s="9"/>
      <c r="J58" s="42"/>
      <c r="K58" s="1"/>
      <c r="L58" s="1"/>
      <c r="M58" s="1"/>
    </row>
    <row r="59" spans="1:13" s="11" customFormat="1" ht="60" customHeight="1" x14ac:dyDescent="0.25">
      <c r="A59" s="100"/>
      <c r="B59" s="115"/>
      <c r="C59" s="59" t="s">
        <v>69</v>
      </c>
      <c r="D59" s="57" t="s">
        <v>89</v>
      </c>
      <c r="E59" s="106"/>
      <c r="F59" s="78"/>
      <c r="G59" s="8"/>
      <c r="H59" s="82"/>
      <c r="I59" s="9"/>
      <c r="J59" s="42"/>
      <c r="K59" s="5"/>
      <c r="L59" s="1"/>
      <c r="M59" s="1"/>
    </row>
    <row r="60" spans="1:13" s="11" customFormat="1" ht="94.5" customHeight="1" x14ac:dyDescent="0.25">
      <c r="A60" s="100"/>
      <c r="B60" s="103"/>
      <c r="C60" s="55" t="s">
        <v>70</v>
      </c>
      <c r="D60" s="31" t="s">
        <v>109</v>
      </c>
      <c r="E60" s="106"/>
      <c r="F60" s="78"/>
      <c r="G60" s="8"/>
      <c r="H60" s="82"/>
      <c r="I60" s="9"/>
      <c r="J60" s="42"/>
      <c r="K60" s="5"/>
      <c r="L60" s="1"/>
      <c r="M60" s="1"/>
    </row>
    <row r="61" spans="1:13" s="11" customFormat="1" ht="21" customHeight="1" x14ac:dyDescent="0.25">
      <c r="A61" s="100"/>
      <c r="B61" s="103"/>
      <c r="C61" s="30" t="s">
        <v>71</v>
      </c>
      <c r="D61" s="31" t="s">
        <v>106</v>
      </c>
      <c r="E61" s="106"/>
      <c r="F61" s="78"/>
      <c r="G61" s="10"/>
      <c r="H61" s="82"/>
      <c r="I61" s="9"/>
      <c r="J61" s="42"/>
      <c r="K61" s="1"/>
      <c r="L61" s="1"/>
      <c r="M61" s="1"/>
    </row>
    <row r="62" spans="1:13" s="11" customFormat="1" ht="29.25" customHeight="1" x14ac:dyDescent="0.25">
      <c r="A62" s="100"/>
      <c r="B62" s="103"/>
      <c r="C62" s="30" t="s">
        <v>107</v>
      </c>
      <c r="D62" s="31" t="s">
        <v>111</v>
      </c>
      <c r="E62" s="106"/>
      <c r="F62" s="78"/>
      <c r="G62" s="8"/>
      <c r="H62" s="82"/>
      <c r="I62" s="9"/>
      <c r="J62" s="42"/>
      <c r="K62" s="5"/>
      <c r="L62" s="1"/>
      <c r="M62" s="1"/>
    </row>
    <row r="63" spans="1:13" s="11" customFormat="1" ht="30" customHeight="1" x14ac:dyDescent="0.25">
      <c r="A63" s="100"/>
      <c r="B63" s="103"/>
      <c r="C63" s="30" t="s">
        <v>72</v>
      </c>
      <c r="D63" s="31" t="s">
        <v>108</v>
      </c>
      <c r="E63" s="106"/>
      <c r="F63" s="78"/>
      <c r="G63" s="8"/>
      <c r="H63" s="82"/>
      <c r="I63" s="9"/>
      <c r="J63" s="42"/>
      <c r="K63" s="5"/>
      <c r="L63" s="1"/>
      <c r="M63" s="1"/>
    </row>
    <row r="64" spans="1:13" s="11" customFormat="1" ht="70.5" customHeight="1" x14ac:dyDescent="0.25">
      <c r="A64" s="100"/>
      <c r="B64" s="103"/>
      <c r="C64" s="12" t="s">
        <v>73</v>
      </c>
      <c r="D64" s="13" t="s">
        <v>113</v>
      </c>
      <c r="E64" s="106"/>
      <c r="F64" s="78"/>
      <c r="G64" s="8"/>
      <c r="H64" s="82"/>
      <c r="I64" s="9"/>
      <c r="J64" s="42"/>
      <c r="K64" s="5"/>
      <c r="L64" s="1"/>
      <c r="M64" s="1"/>
    </row>
    <row r="65" spans="1:13" s="11" customFormat="1" ht="20.25" customHeight="1" x14ac:dyDescent="0.25">
      <c r="A65" s="101"/>
      <c r="B65" s="104"/>
      <c r="C65" s="28" t="s">
        <v>7</v>
      </c>
      <c r="D65" s="29" t="s">
        <v>13</v>
      </c>
      <c r="E65" s="106"/>
      <c r="F65" s="79"/>
      <c r="G65" s="36"/>
      <c r="H65" s="83"/>
      <c r="I65" s="37"/>
      <c r="J65" s="43"/>
      <c r="K65" s="1"/>
      <c r="L65" s="1"/>
      <c r="M65" s="1"/>
    </row>
    <row r="66" spans="1:13" ht="21" customHeight="1" thickBot="1" x14ac:dyDescent="0.3">
      <c r="A66" s="112" t="s">
        <v>5</v>
      </c>
      <c r="B66" s="113"/>
      <c r="C66" s="114"/>
      <c r="D66" s="24">
        <v>7200</v>
      </c>
      <c r="E66" s="26"/>
      <c r="F66" s="27"/>
      <c r="G66" s="74" t="s">
        <v>82</v>
      </c>
      <c r="H66" s="75"/>
      <c r="I66" s="76"/>
      <c r="J66" s="45">
        <f>SUM(J8:J65)</f>
        <v>0</v>
      </c>
    </row>
    <row r="67" spans="1:13" ht="18.75" customHeight="1" thickBot="1" x14ac:dyDescent="0.3">
      <c r="E67" s="3"/>
      <c r="G67" s="74" t="s">
        <v>83</v>
      </c>
      <c r="H67" s="75"/>
      <c r="I67" s="76"/>
      <c r="J67" s="39">
        <f>SUM(J66*1.21)</f>
        <v>0</v>
      </c>
    </row>
    <row r="68" spans="1:13" ht="15.75" customHeight="1" x14ac:dyDescent="0.2">
      <c r="E68" s="3"/>
    </row>
    <row r="69" spans="1:13" ht="15.75" customHeight="1" x14ac:dyDescent="0.2">
      <c r="E69" s="3"/>
    </row>
    <row r="70" spans="1:13" ht="15.75" customHeight="1" x14ac:dyDescent="0.2">
      <c r="E70" s="3"/>
    </row>
    <row r="71" spans="1:13" ht="15.75" customHeight="1" x14ac:dyDescent="0.2">
      <c r="E71" s="3"/>
    </row>
    <row r="72" spans="1:13" ht="15.75" customHeight="1" x14ac:dyDescent="0.2">
      <c r="E72" s="3"/>
    </row>
    <row r="73" spans="1:13" ht="15.75" customHeight="1" thickBot="1" x14ac:dyDescent="0.25">
      <c r="G73" s="77"/>
      <c r="H73" s="77"/>
      <c r="I73" s="77"/>
    </row>
    <row r="74" spans="1:13" ht="15.75" customHeight="1" x14ac:dyDescent="0.2">
      <c r="G74" s="73" t="s">
        <v>81</v>
      </c>
      <c r="H74" s="73"/>
      <c r="I74" s="73"/>
      <c r="J74" s="4" t="s">
        <v>6</v>
      </c>
    </row>
    <row r="75" spans="1:13" ht="15.75" customHeight="1" x14ac:dyDescent="0.2"/>
    <row r="76" spans="1:13" ht="15.75" customHeight="1" x14ac:dyDescent="0.2"/>
    <row r="77" spans="1:13" ht="15.75" customHeight="1" x14ac:dyDescent="0.2"/>
    <row r="78" spans="1:13" ht="15.75" customHeight="1" x14ac:dyDescent="0.2"/>
    <row r="79" spans="1:13" ht="15.75" customHeight="1" x14ac:dyDescent="0.2"/>
    <row r="80" spans="1:13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</sheetData>
  <mergeCells count="43">
    <mergeCell ref="A66:C66"/>
    <mergeCell ref="G67:I67"/>
    <mergeCell ref="F45:F48"/>
    <mergeCell ref="F50:F55"/>
    <mergeCell ref="F57:F65"/>
    <mergeCell ref="A49:A55"/>
    <mergeCell ref="B49:B55"/>
    <mergeCell ref="A56:A65"/>
    <mergeCell ref="B56:B65"/>
    <mergeCell ref="E30:E65"/>
    <mergeCell ref="A30:A38"/>
    <mergeCell ref="B30:B38"/>
    <mergeCell ref="A39:A43"/>
    <mergeCell ref="B39:B43"/>
    <mergeCell ref="A44:A48"/>
    <mergeCell ref="B44:B48"/>
    <mergeCell ref="A8:A16"/>
    <mergeCell ref="B8:B16"/>
    <mergeCell ref="E8:E29"/>
    <mergeCell ref="H8:H16"/>
    <mergeCell ref="F9:F16"/>
    <mergeCell ref="A17:A29"/>
    <mergeCell ref="B17:B29"/>
    <mergeCell ref="H17:H29"/>
    <mergeCell ref="F18:F29"/>
    <mergeCell ref="C6:D6"/>
    <mergeCell ref="F6:F7"/>
    <mergeCell ref="G6:G7"/>
    <mergeCell ref="A6:A7"/>
    <mergeCell ref="J6:J7"/>
    <mergeCell ref="B6:B7"/>
    <mergeCell ref="I6:I7"/>
    <mergeCell ref="E6:E7"/>
    <mergeCell ref="G74:I74"/>
    <mergeCell ref="G66:I66"/>
    <mergeCell ref="G73:I73"/>
    <mergeCell ref="F31:F38"/>
    <mergeCell ref="F40:F43"/>
    <mergeCell ref="H30:H38"/>
    <mergeCell ref="H39:H43"/>
    <mergeCell ref="H44:H48"/>
    <mergeCell ref="H49:H55"/>
    <mergeCell ref="H56:H65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920D4-D6AE-4ECB-8EAF-255D036D02BF}">
  <ds:schemaRefs>
    <ds:schemaRef ds:uri="6bf57cb4-cbb8-4680-a8b6-f4925622197e"/>
    <ds:schemaRef ds:uri="5d7613ff-490a-4d5d-8dfb-fa737d953158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59C608-124F-4D55-9102-9795D5173D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71D02-BFEC-4974-9773-612B481702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2025-04-16T08:00:08Z</cp:lastPrinted>
  <dcterms:created xsi:type="dcterms:W3CDTF">2020-11-16T14:38:57Z</dcterms:created>
  <dcterms:modified xsi:type="dcterms:W3CDTF">2025-04-16T15:28:09Z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