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ZMR\MIMO ZVZ\2024\077_Dodávky laboratorních chemikálií _II_2025 - 2026\"/>
    </mc:Choice>
  </mc:AlternateContent>
  <xr:revisionPtr revIDLastSave="3" documentId="8_{3ED6FD69-448B-4BFD-B798-2F498815E75B}" xr6:coauthVersionLast="36" xr6:coauthVersionMax="47" xr10:uidLastSave="{93871CC9-F501-47F8-A487-C266DC762707}"/>
  <bookViews>
    <workbookView xWindow="-105" yWindow="-105" windowWidth="23250" windowHeight="12570" xr2:uid="{00000000-000D-0000-FFFF-FFFF00000000}"/>
  </bookViews>
  <sheets>
    <sheet name="Chemikálie" sheetId="5" r:id="rId1"/>
  </sheets>
  <definedNames>
    <definedName name="_xlnm._FilterDatabase" localSheetId="0" hidden="1">Chemikálie!#REF!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2" i="5" l="1"/>
  <c r="K178" i="5"/>
  <c r="K177" i="5"/>
  <c r="K176" i="5"/>
  <c r="K175" i="5"/>
  <c r="K174" i="5"/>
  <c r="K173" i="5"/>
  <c r="K171" i="5"/>
  <c r="K170" i="5"/>
  <c r="K169" i="5"/>
  <c r="K168" i="5"/>
  <c r="K161" i="5" l="1"/>
  <c r="K162" i="5"/>
  <c r="K163" i="5"/>
  <c r="K164" i="5"/>
  <c r="K165" i="5"/>
  <c r="K166" i="5"/>
  <c r="K167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7" i="5"/>
  <c r="K6" i="5"/>
  <c r="K179" i="5" l="1"/>
  <c r="K180" i="5" s="1"/>
</calcChain>
</file>

<file path=xl/sharedStrings.xml><?xml version="1.0" encoding="utf-8"?>
<sst xmlns="http://schemas.openxmlformats.org/spreadsheetml/2006/main" count="735" uniqueCount="481">
  <si>
    <t>Popis položky</t>
  </si>
  <si>
    <t>takto podbarvená pole uchazeč povinně vyplní</t>
  </si>
  <si>
    <t>Toluen</t>
  </si>
  <si>
    <t>Mangan práškový</t>
  </si>
  <si>
    <t>Niob práškový</t>
  </si>
  <si>
    <t>Fluorid olovnatý</t>
  </si>
  <si>
    <t>Hydrogenuhličitan Sodný</t>
  </si>
  <si>
    <t>Síran berylnatý, tetrahydrát</t>
  </si>
  <si>
    <t>Kyselina ftalová</t>
  </si>
  <si>
    <t>Hydrid titanatý</t>
  </si>
  <si>
    <t>Anhydrid kyseliny ftalové</t>
  </si>
  <si>
    <t>Adenin sulfát</t>
  </si>
  <si>
    <t>Safranin O</t>
  </si>
  <si>
    <t>Dimethylsulfoxid</t>
  </si>
  <si>
    <t>Thiazolová zeleň v DMSO</t>
  </si>
  <si>
    <t>Ethanol pro UV spektroskopii</t>
  </si>
  <si>
    <t>Methanol pro HPLC</t>
  </si>
  <si>
    <t>Chloroform stabilizovaný amylenem</t>
  </si>
  <si>
    <t>D(+)-Biotin</t>
  </si>
  <si>
    <t>Hydroxid sodný, perly</t>
  </si>
  <si>
    <t>Kyselina citronová monohydrát</t>
  </si>
  <si>
    <t>Kyselina fosforečná</t>
  </si>
  <si>
    <t>Benzín lékařský</t>
  </si>
  <si>
    <t>Butylacetát</t>
  </si>
  <si>
    <t>Chlorid barnatý dihydrát</t>
  </si>
  <si>
    <t>Síran sodný bezvodý</t>
  </si>
  <si>
    <t>Violeť krystalová pro mikroskopii</t>
  </si>
  <si>
    <t>Dusičnan hořečnatý hexahydrát</t>
  </si>
  <si>
    <t>Železo práškové</t>
  </si>
  <si>
    <t>Dusičnan vápenatý hydrát</t>
  </si>
  <si>
    <t>Kyselina ftalová anhydrid</t>
  </si>
  <si>
    <t>Stříbro práškové</t>
  </si>
  <si>
    <t>Měď prášková</t>
  </si>
  <si>
    <t>ANTI-HUMAN IGG PEROXIDASE</t>
  </si>
  <si>
    <t>Chelex 100</t>
  </si>
  <si>
    <t>Hliník práškový</t>
  </si>
  <si>
    <t>POLY-L-LYSINE SOLUTION BIOREAGENT</t>
  </si>
  <si>
    <t>SYBR GREEN I</t>
  </si>
  <si>
    <t>3,3′,5-Triiodo-L-thyronine</t>
  </si>
  <si>
    <t>Human Transferrin (apo)</t>
  </si>
  <si>
    <t>Aceton technický</t>
  </si>
  <si>
    <t>Aceton čistý</t>
  </si>
  <si>
    <t>Aceton pro analýzu</t>
  </si>
  <si>
    <t>kyselina chlorovodíková pro analýzu</t>
  </si>
  <si>
    <t>Kyselina dusičná pro analýzu</t>
  </si>
  <si>
    <t>Ethanol absolutní pro analýzu</t>
  </si>
  <si>
    <t>2-propanol pro analýzu</t>
  </si>
  <si>
    <t>Methanol pro analýzu</t>
  </si>
  <si>
    <t>Methanol technický</t>
  </si>
  <si>
    <t>Chlorid barnatý dihydrát pro analýzu</t>
  </si>
  <si>
    <t>Chloramin T trihydrát pro analýzu</t>
  </si>
  <si>
    <t>Chloroform stabilizovaný pro analýzu</t>
  </si>
  <si>
    <t>Petrolether pro analýzu, frakce 40-60°C</t>
  </si>
  <si>
    <t>Chlorid lithný pro analýzu</t>
  </si>
  <si>
    <t>Methanol pro LC-MS</t>
  </si>
  <si>
    <t>Acetonitril pro LC-MS</t>
  </si>
  <si>
    <t>Acetonitril s 0,1% TFA pro LC-MS</t>
  </si>
  <si>
    <t>2-propanol pro LC-MS</t>
  </si>
  <si>
    <t>Tetrahydrofuran pro LC-MS</t>
  </si>
  <si>
    <t>pH indikátorové papírky</t>
  </si>
  <si>
    <t>Methanol pro Ultra LC-MS</t>
  </si>
  <si>
    <t>Ethanol denaturovaný čistý</t>
  </si>
  <si>
    <t>Krystalová violeť</t>
  </si>
  <si>
    <t>99,8% max 500 ppm vody</t>
  </si>
  <si>
    <t>max 100 ppm aromatických uhlovodíků</t>
  </si>
  <si>
    <t>99,9%, max 300 ppm vody</t>
  </si>
  <si>
    <t>rozsah 0 - 14</t>
  </si>
  <si>
    <t>rozsah 7,5 - 9,5</t>
  </si>
  <si>
    <t>99,9% max 200 ppm vody</t>
  </si>
  <si>
    <t>roztok podle lékopisu</t>
  </si>
  <si>
    <t>NH₂NH₂·xH₂O</t>
  </si>
  <si>
    <t>Mn</t>
  </si>
  <si>
    <t>Nb</t>
  </si>
  <si>
    <t>F₂Pb</t>
  </si>
  <si>
    <t>NaHCO₃</t>
  </si>
  <si>
    <t>BeO₄S·4H₂O</t>
  </si>
  <si>
    <t>C₈H₆O₄</t>
  </si>
  <si>
    <t>H₂Ti</t>
  </si>
  <si>
    <t>C₈H₄O₃</t>
  </si>
  <si>
    <t>C₅H₅N₅·½H₂SO₄</t>
  </si>
  <si>
    <t>C₂₀H₁₉ClN₄</t>
  </si>
  <si>
    <t>(CH₃)₂SO</t>
  </si>
  <si>
    <t>C₃₂H₃₇N₄S</t>
  </si>
  <si>
    <t>C₂H₅OH</t>
  </si>
  <si>
    <t>CH₃OH</t>
  </si>
  <si>
    <t>CHCl₃</t>
  </si>
  <si>
    <t>C₁₀H₁₆N₂O₃S</t>
  </si>
  <si>
    <t>NaOH</t>
  </si>
  <si>
    <t>C₆H₈O₇.H₂O</t>
  </si>
  <si>
    <t>H₃PO₄</t>
  </si>
  <si>
    <t>CH₃COO(CH₂)₃CH₃</t>
  </si>
  <si>
    <t>C₆H₅CH₃</t>
  </si>
  <si>
    <t>BaCl₂·2H₂O</t>
  </si>
  <si>
    <t>Na₂SO₄</t>
  </si>
  <si>
    <t>C₂₅H₃₀ClN₃</t>
  </si>
  <si>
    <t>Mg(NO₃)₂·6H₂O</t>
  </si>
  <si>
    <t>Fe</t>
  </si>
  <si>
    <t>Ca(NO₃)₂·H₂O</t>
  </si>
  <si>
    <t>Ag</t>
  </si>
  <si>
    <t>Cu</t>
  </si>
  <si>
    <t>Al</t>
  </si>
  <si>
    <t>CH₃COCH₃</t>
  </si>
  <si>
    <t>HCl</t>
  </si>
  <si>
    <t>HNO₃</t>
  </si>
  <si>
    <t>(CH₃)₂CHOH</t>
  </si>
  <si>
    <t>CH₃C₆H₄SO₂NClNa·3H₂O</t>
  </si>
  <si>
    <t>LiCl</t>
  </si>
  <si>
    <t>H₃CCN</t>
  </si>
  <si>
    <t>C₄H₈O</t>
  </si>
  <si>
    <t>H₃CCH₂OH</t>
  </si>
  <si>
    <t>Vzorec</t>
  </si>
  <si>
    <t>10217-52-4</t>
  </si>
  <si>
    <t>7439-96-5</t>
  </si>
  <si>
    <t>7440-03-1</t>
  </si>
  <si>
    <t>7783-46-2</t>
  </si>
  <si>
    <t>144-55-8</t>
  </si>
  <si>
    <t>7787-56-6</t>
  </si>
  <si>
    <t>88-99-3</t>
  </si>
  <si>
    <t>7704-98-5</t>
  </si>
  <si>
    <t>85-44-9</t>
  </si>
  <si>
    <t>321-30-2</t>
  </si>
  <si>
    <t>477-73-6</t>
  </si>
  <si>
    <t>67-68-5</t>
  </si>
  <si>
    <t>163795-75-3</t>
  </si>
  <si>
    <t>64-17-5</t>
  </si>
  <si>
    <t>67-56-1</t>
  </si>
  <si>
    <t>67-66-3</t>
  </si>
  <si>
    <t>58-85-5</t>
  </si>
  <si>
    <t>1310-73-2</t>
  </si>
  <si>
    <t>5949-29-1</t>
  </si>
  <si>
    <t>7664-38-2</t>
  </si>
  <si>
    <t>123-86-4</t>
  </si>
  <si>
    <t>108-88-3</t>
  </si>
  <si>
    <t>10326-27-9</t>
  </si>
  <si>
    <t>7757-82-6</t>
  </si>
  <si>
    <t>548-62-9</t>
  </si>
  <si>
    <t>13446-18-9</t>
  </si>
  <si>
    <t>7439-89-6</t>
  </si>
  <si>
    <t>35054-52-5</t>
  </si>
  <si>
    <t>7440-22-4</t>
  </si>
  <si>
    <t>7440-50-8</t>
  </si>
  <si>
    <t>11139-85-8</t>
  </si>
  <si>
    <t>429-90-5</t>
  </si>
  <si>
    <t>25988-63-0</t>
  </si>
  <si>
    <t>6893-02-3</t>
  </si>
  <si>
    <t>11096-37-0</t>
  </si>
  <si>
    <t>67-64-1</t>
  </si>
  <si>
    <t>7647-01-0</t>
  </si>
  <si>
    <t>7697-37-2</t>
  </si>
  <si>
    <t>67-63-0</t>
  </si>
  <si>
    <t>7080-50-4</t>
  </si>
  <si>
    <t>64742-49-0</t>
  </si>
  <si>
    <t>7447-41-8</t>
  </si>
  <si>
    <t>75-05-8</t>
  </si>
  <si>
    <t>109-99-9</t>
  </si>
  <si>
    <t>Číslo CAS</t>
  </si>
  <si>
    <t>100 ml</t>
  </si>
  <si>
    <t>250 g</t>
  </si>
  <si>
    <t>25 g</t>
  </si>
  <si>
    <t>100 g</t>
  </si>
  <si>
    <t>50 g</t>
  </si>
  <si>
    <t>5 g</t>
  </si>
  <si>
    <t>10 g</t>
  </si>
  <si>
    <t>50 ml</t>
  </si>
  <si>
    <t>0,5 ml</t>
  </si>
  <si>
    <t>1 litr</t>
  </si>
  <si>
    <t>2,5 litru</t>
  </si>
  <si>
    <t>1 gram</t>
  </si>
  <si>
    <t>1 kg</t>
  </si>
  <si>
    <t>500 g</t>
  </si>
  <si>
    <t>1 ml</t>
  </si>
  <si>
    <t>100 mg</t>
  </si>
  <si>
    <t>5 litrů</t>
  </si>
  <si>
    <t>100 ks</t>
  </si>
  <si>
    <t>Isopropylalkohol</t>
  </si>
  <si>
    <t>Cs</t>
  </si>
  <si>
    <t>Zn</t>
  </si>
  <si>
    <t>324930-50G</t>
  </si>
  <si>
    <t>H₃C(CH₂)₄CH₃</t>
  </si>
  <si>
    <t>110-54-3</t>
  </si>
  <si>
    <t>Dichlormethan</t>
  </si>
  <si>
    <t>CH₂Cl₂</t>
  </si>
  <si>
    <t>75-09-2</t>
  </si>
  <si>
    <t>H2SO4</t>
  </si>
  <si>
    <t>7664-93-9</t>
  </si>
  <si>
    <t>KOH</t>
  </si>
  <si>
    <t>1310-58-3</t>
  </si>
  <si>
    <t>H2O2</t>
  </si>
  <si>
    <t>7722-84-1</t>
  </si>
  <si>
    <t>p.a. 96 %</t>
  </si>
  <si>
    <t>108-24-7</t>
  </si>
  <si>
    <t>56-81-5</t>
  </si>
  <si>
    <t>65 - 70 %</t>
  </si>
  <si>
    <t>68915-31-1</t>
  </si>
  <si>
    <t>čistý</t>
  </si>
  <si>
    <t>čistá, 96 %</t>
  </si>
  <si>
    <t>Cesium kov</t>
  </si>
  <si>
    <t>Kyselina Sírová</t>
  </si>
  <si>
    <t>Hydroxid Draselný</t>
  </si>
  <si>
    <t>Peroxid Vodíku</t>
  </si>
  <si>
    <t>Anhydrid Kyseliny Octové</t>
  </si>
  <si>
    <t>Glycerin Bezvodý</t>
  </si>
  <si>
    <t>Hexametafosforečnan Sodný</t>
  </si>
  <si>
    <t>Zinek práškový</t>
  </si>
  <si>
    <t>Polywolfram sodný</t>
  </si>
  <si>
    <t>12141-67-2</t>
  </si>
  <si>
    <t>100ml</t>
  </si>
  <si>
    <t>Lugolův roztok</t>
  </si>
  <si>
    <t>5% I2, 10% KI</t>
  </si>
  <si>
    <t>12298-68-9</t>
  </si>
  <si>
    <t>Benzen</t>
  </si>
  <si>
    <t>71-43-2</t>
  </si>
  <si>
    <t>p.a. min. 99,5%</t>
  </si>
  <si>
    <t>Diethylether</t>
  </si>
  <si>
    <t>60-29-7</t>
  </si>
  <si>
    <t>Kyselina trifluoroctová</t>
  </si>
  <si>
    <t>C₂HF₃O₂</t>
  </si>
  <si>
    <t>76-05-1</t>
  </si>
  <si>
    <t>50ml</t>
  </si>
  <si>
    <t>Glycin</t>
  </si>
  <si>
    <t>NH₂CH₂COOH</t>
  </si>
  <si>
    <t>56-40-6</t>
  </si>
  <si>
    <t>Křemík</t>
  </si>
  <si>
    <t>Si</t>
  </si>
  <si>
    <t>50g</t>
  </si>
  <si>
    <t>Hořčík</t>
  </si>
  <si>
    <t>Mg</t>
  </si>
  <si>
    <t>100g</t>
  </si>
  <si>
    <t>Chloristan hořečnatý</t>
  </si>
  <si>
    <t>Mg(ClO4)2</t>
  </si>
  <si>
    <t>10034-81-8</t>
  </si>
  <si>
    <t>7439-95-4</t>
  </si>
  <si>
    <t>7440-21-3</t>
  </si>
  <si>
    <t>bezvodý</t>
  </si>
  <si>
    <t>Chlorid železitý</t>
  </si>
  <si>
    <t>FeCl3</t>
  </si>
  <si>
    <t>7705-08-0</t>
  </si>
  <si>
    <t>Manganistan draselný</t>
  </si>
  <si>
    <t>KMnO4</t>
  </si>
  <si>
    <t>čistota p.a.</t>
  </si>
  <si>
    <t>7722-64-7</t>
  </si>
  <si>
    <t>1kg</t>
  </si>
  <si>
    <t>Octan amonný</t>
  </si>
  <si>
    <t>CH3COONH4</t>
  </si>
  <si>
    <t>631-61-8</t>
  </si>
  <si>
    <t>pH 4,01±0,02, barva růžová</t>
  </si>
  <si>
    <t>250 ml</t>
  </si>
  <si>
    <t>pH 7,00±0,02, barva zelená</t>
  </si>
  <si>
    <t>pH 10,01±0,02, barva žlutá</t>
  </si>
  <si>
    <t>Kyselina dusičná</t>
  </si>
  <si>
    <t>65 - 70% ≥99.999% (metals basis)</t>
  </si>
  <si>
    <t xml:space="preserve">Kyselina chlorovodíková </t>
  </si>
  <si>
    <t>≥36,5% ≥99.999% (metals basis)</t>
  </si>
  <si>
    <t>Kyselina mravenčí  pro  LC-MS</t>
  </si>
  <si>
    <t>HCOOH</t>
  </si>
  <si>
    <t> 64-18-6</t>
  </si>
  <si>
    <t>Kyselina octová pro LC-MS</t>
  </si>
  <si>
    <t>64-19-7</t>
  </si>
  <si>
    <t xml:space="preserve">Kyselina fosforečná </t>
  </si>
  <si>
    <t xml:space="preserve">Kyselina sírová </t>
  </si>
  <si>
    <t>Kyselina trifluoroctová  pro LC-MS</t>
  </si>
  <si>
    <t xml:space="preserve">Amoniak </t>
  </si>
  <si>
    <t>NH₃</t>
  </si>
  <si>
    <t>28-32%</t>
  </si>
  <si>
    <t> 1336-21-6</t>
  </si>
  <si>
    <t>Citronan sodný dihydrát</t>
  </si>
  <si>
    <t>HOC(COONa)(CH₂COONa)₂·2H₂O</t>
  </si>
  <si>
    <t>99-101%</t>
  </si>
  <si>
    <t xml:space="preserve"> 6132-04-3</t>
  </si>
  <si>
    <t>500g</t>
  </si>
  <si>
    <t xml:space="preserve">Dihydrogenfosforečnan amonný </t>
  </si>
  <si>
    <t> NH₄H₂PO₄</t>
  </si>
  <si>
    <t>7722-76-1</t>
  </si>
  <si>
    <t>Dihydrogenfosforečnan sodný dihydrát</t>
  </si>
  <si>
    <t>NaH₂PO₄·2H₂O</t>
  </si>
  <si>
    <t>7558-80-7</t>
  </si>
  <si>
    <t xml:space="preserve">Dusičnan amonný </t>
  </si>
  <si>
    <t>NH₄NO₃</t>
  </si>
  <si>
    <t>6484-52-2</t>
  </si>
  <si>
    <t xml:space="preserve">Hydrogenuhličitan draselný </t>
  </si>
  <si>
    <t>KHCO₃</t>
  </si>
  <si>
    <t>298-14-6</t>
  </si>
  <si>
    <t>Hydrogenuhličitan sodný</t>
  </si>
  <si>
    <t xml:space="preserve">Chlorid sodný </t>
  </si>
  <si>
    <t>NaCl</t>
  </si>
  <si>
    <t>7647-14-5</t>
  </si>
  <si>
    <t xml:space="preserve">Kyselina askorbová </t>
  </si>
  <si>
    <t>C₆H₈O₆</t>
  </si>
  <si>
    <t>50-81-7</t>
  </si>
  <si>
    <t xml:space="preserve">Octan sodný trihydrát </t>
  </si>
  <si>
    <t>H₃CCOONa·3H₂O</t>
  </si>
  <si>
    <t>6131-90-4</t>
  </si>
  <si>
    <t>H₃CCOONH₄</t>
  </si>
  <si>
    <t xml:space="preserve">Octan draselný </t>
  </si>
  <si>
    <t>CH₃COOK</t>
  </si>
  <si>
    <t>127-08-2</t>
  </si>
  <si>
    <t>Štavelan diamonný monohydrát</t>
  </si>
  <si>
    <t>(NH₄)₂C₂O₄·H₂O</t>
  </si>
  <si>
    <t>6009-70-7</t>
  </si>
  <si>
    <t>500 ml</t>
  </si>
  <si>
    <t>1330-43-4</t>
  </si>
  <si>
    <t>10043-35-3</t>
  </si>
  <si>
    <t>144-62-7</t>
  </si>
  <si>
    <t>Petrolether p.a. 40-65°C</t>
  </si>
  <si>
    <t>p.a</t>
  </si>
  <si>
    <t xml:space="preserve">8032-32-4 </t>
  </si>
  <si>
    <t>Trimethylborát</t>
  </si>
  <si>
    <t>C₃H₉BO₃</t>
  </si>
  <si>
    <t>121-43-7</t>
  </si>
  <si>
    <t>100 ml, 250 ml</t>
  </si>
  <si>
    <t>Chlorid mědnatý</t>
  </si>
  <si>
    <t>7447-39-4</t>
  </si>
  <si>
    <t>100 g, 250 g</t>
  </si>
  <si>
    <t>dichlormethan</t>
  </si>
  <si>
    <t>kyselina chlorovodíková</t>
  </si>
  <si>
    <t>pro stopovou analýzu cca 30%</t>
  </si>
  <si>
    <t>pro stopovou analýzu cca 65%</t>
  </si>
  <si>
    <t>7365-45-9</t>
  </si>
  <si>
    <t>č.</t>
  </si>
  <si>
    <t>Předpokládaná hodnota v Kč bez DPH</t>
  </si>
  <si>
    <t>Hexan HPLC kvalita</t>
  </si>
  <si>
    <t>For HPLC analysis, &gt;99%</t>
  </si>
  <si>
    <t>For GC/MS analysis, &gt;99%</t>
  </si>
  <si>
    <t>Hexan GC/MS kvalita</t>
  </si>
  <si>
    <t>HEPES</t>
  </si>
  <si>
    <t>hydroxid sodný</t>
  </si>
  <si>
    <t>Tetraboritan sodný, bezvodý</t>
  </si>
  <si>
    <t>Kyselina boritá</t>
  </si>
  <si>
    <t>Kyselina šťavelová</t>
  </si>
  <si>
    <t xml:space="preserve">Hydrogenuhličitan sodný </t>
  </si>
  <si>
    <t>Ethanol</t>
  </si>
  <si>
    <t>Kyselina chlorovodíková</t>
  </si>
  <si>
    <t>pH Buffers</t>
  </si>
  <si>
    <t>96% zkoušeno dle ČL nebo EUL</t>
  </si>
  <si>
    <t>For HPLC analysis, &gt;97%</t>
  </si>
  <si>
    <t>Měrná jednotka (min. množství)</t>
  </si>
  <si>
    <r>
      <t>(CH</t>
    </r>
    <r>
      <rPr>
        <vertAlign val="subscript"/>
        <sz val="11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  <r>
      <rPr>
        <vertAlign val="subscript"/>
        <sz val="11"/>
        <rFont val="Arial"/>
        <family val="2"/>
        <charset val="238"/>
      </rPr>
      <t>2</t>
    </r>
    <r>
      <rPr>
        <sz val="10"/>
        <rFont val="Arial"/>
        <family val="2"/>
        <charset val="238"/>
      </rPr>
      <t>CHOH</t>
    </r>
  </si>
  <si>
    <r>
      <t>C</t>
    </r>
    <r>
      <rPr>
        <vertAlign val="subscript"/>
        <sz val="8.25"/>
        <rFont val="Roboto"/>
      </rPr>
      <t>4</t>
    </r>
    <r>
      <rPr>
        <sz val="11"/>
        <rFont val="Roboto"/>
      </rPr>
      <t>H</t>
    </r>
    <r>
      <rPr>
        <vertAlign val="subscript"/>
        <sz val="8.25"/>
        <rFont val="Roboto"/>
      </rPr>
      <t>6</t>
    </r>
    <r>
      <rPr>
        <sz val="11"/>
        <rFont val="Roboto"/>
      </rPr>
      <t>O</t>
    </r>
    <r>
      <rPr>
        <vertAlign val="subscript"/>
        <sz val="8.25"/>
        <rFont val="Roboto"/>
      </rPr>
      <t>3</t>
    </r>
  </si>
  <si>
    <r>
      <t>C</t>
    </r>
    <r>
      <rPr>
        <sz val="7"/>
        <rFont val="Arial"/>
        <family val="2"/>
        <charset val="238"/>
      </rPr>
      <t>3</t>
    </r>
    <r>
      <rPr>
        <sz val="10"/>
        <rFont val="Arial"/>
        <family val="2"/>
        <charset val="238"/>
      </rPr>
      <t>H</t>
    </r>
    <r>
      <rPr>
        <sz val="7"/>
        <rFont val="Arial"/>
        <family val="2"/>
        <charset val="238"/>
      </rPr>
      <t>8</t>
    </r>
    <r>
      <rPr>
        <sz val="10"/>
        <rFont val="Arial"/>
        <family val="2"/>
        <charset val="238"/>
      </rPr>
      <t>O</t>
    </r>
    <r>
      <rPr>
        <sz val="7"/>
        <rFont val="Arial"/>
        <family val="2"/>
        <charset val="238"/>
      </rPr>
      <t>3</t>
    </r>
  </si>
  <si>
    <r>
      <t>(NaPO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)</t>
    </r>
    <r>
      <rPr>
        <vertAlign val="subscript"/>
        <sz val="11"/>
        <rFont val="Arial"/>
        <family val="2"/>
        <charset val="238"/>
      </rPr>
      <t>6</t>
    </r>
  </si>
  <si>
    <r>
      <t>I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K</t>
    </r>
  </si>
  <si>
    <r>
      <t>C</t>
    </r>
    <r>
      <rPr>
        <vertAlign val="subscript"/>
        <sz val="11"/>
        <rFont val="Arial"/>
        <family val="2"/>
        <charset val="238"/>
      </rPr>
      <t>6</t>
    </r>
    <r>
      <rPr>
        <sz val="10"/>
        <rFont val="Arial"/>
        <family val="2"/>
        <charset val="238"/>
      </rPr>
      <t>H</t>
    </r>
    <r>
      <rPr>
        <vertAlign val="subscript"/>
        <sz val="11"/>
        <rFont val="Arial"/>
        <family val="2"/>
        <charset val="238"/>
      </rPr>
      <t>6</t>
    </r>
  </si>
  <si>
    <r>
      <t>(C</t>
    </r>
    <r>
      <rPr>
        <sz val="7"/>
        <rFont val="Arial"/>
        <family val="2"/>
        <charset val="238"/>
      </rPr>
      <t>2</t>
    </r>
    <r>
      <rPr>
        <sz val="10"/>
        <rFont val="Arial"/>
        <family val="2"/>
        <charset val="238"/>
      </rPr>
      <t>H</t>
    </r>
    <r>
      <rPr>
        <sz val="7"/>
        <rFont val="Arial"/>
        <family val="2"/>
        <charset val="238"/>
      </rPr>
      <t>5</t>
    </r>
    <r>
      <rPr>
        <sz val="10"/>
        <rFont val="Arial"/>
        <family val="2"/>
        <charset val="238"/>
      </rPr>
      <t>)</t>
    </r>
    <r>
      <rPr>
        <sz val="7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</si>
  <si>
    <r>
      <t>HNO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</si>
  <si>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COOH</t>
    </r>
  </si>
  <si>
    <r>
      <t>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PO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</si>
  <si>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SO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</si>
  <si>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Na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B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7</t>
    </r>
  </si>
  <si>
    <r>
      <t>B(OH)</t>
    </r>
    <r>
      <rPr>
        <vertAlign val="subscript"/>
        <sz val="11"/>
        <rFont val="Calibri"/>
        <family val="2"/>
        <charset val="238"/>
        <scheme val="minor"/>
      </rPr>
      <t>3</t>
    </r>
  </si>
  <si>
    <r>
      <t>C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</si>
  <si>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CuCl</t>
    </r>
    <r>
      <rPr>
        <vertAlign val="subscript"/>
        <sz val="11"/>
        <rFont val="Calibri"/>
        <family val="2"/>
        <charset val="238"/>
        <scheme val="minor"/>
      </rPr>
      <t>2</t>
    </r>
  </si>
  <si>
    <t>Hexan LCMS  kvalita</t>
  </si>
  <si>
    <t>Protein Standard Mix</t>
  </si>
  <si>
    <t>Kyselina octová</t>
  </si>
  <si>
    <t>Ethylacetát</t>
  </si>
  <si>
    <t>Silikagel</t>
  </si>
  <si>
    <t>Kyselina mravenčí</t>
  </si>
  <si>
    <t>MEM</t>
  </si>
  <si>
    <t>Fosforečnan sodný</t>
  </si>
  <si>
    <t>Kyselina citronová</t>
  </si>
  <si>
    <t>Hydrogenfosforečnan dvojsodný</t>
  </si>
  <si>
    <t>Kyselina fluorovodíková</t>
  </si>
  <si>
    <t>Kyselina hexafluorokřemičitá</t>
  </si>
  <si>
    <t>15-600KdA, chemické třídy aminokyseliny, peptidy, proteiny, vhodné pro GPC, skladovací teplota -20°C</t>
  </si>
  <si>
    <t xml:space="preserve"> 800g (1l)</t>
  </si>
  <si>
    <t>Minimální čistota / příp. další upřesnění</t>
  </si>
  <si>
    <t>30 mg</t>
  </si>
  <si>
    <t>Čistý etanol pro UV spektroskopii</t>
  </si>
  <si>
    <t>Isopropanol (2-Propanol), technický</t>
  </si>
  <si>
    <t>Hydrazin- vodný roztok, hydrát</t>
  </si>
  <si>
    <t>99,999%, prášek</t>
  </si>
  <si>
    <t>99,98%, trace metal basis</t>
  </si>
  <si>
    <t>40%, tekutý</t>
  </si>
  <si>
    <t>99,99% (trace metals basis)</t>
  </si>
  <si>
    <t>99,998% (trace metals basis)</t>
  </si>
  <si>
    <t>Technický líh (etanol)</t>
  </si>
  <si>
    <t>obecně denaturovaný, k čištění, odmašťování, do lihových vařičů, k ředění</t>
  </si>
  <si>
    <t>37%, kvalita p.a.</t>
  </si>
  <si>
    <t>37-63-0</t>
  </si>
  <si>
    <t>CH3H3O</t>
  </si>
  <si>
    <t>čistý, 99,8%</t>
  </si>
  <si>
    <t>Čistící koncentrát (pro UZ lázně, univerzální čistící a odmašťovací roztok)</t>
  </si>
  <si>
    <t>pro zvýšení čistícího účinku lze zahřát až na 50°C, 10x500ml</t>
  </si>
  <si>
    <t>H2O</t>
  </si>
  <si>
    <t>Demineralizovaná voda (pro technické účely)</t>
  </si>
  <si>
    <t>vodivost 0,3 - 0,9 μS/cm3</t>
  </si>
  <si>
    <t>Čistící koncentrát (odoxidující prostředek pro tmavé kovy)</t>
  </si>
  <si>
    <t>odstraňuje nečistoty na špercích, hodinkách, plošných spojích, nábojnicích, vodivých plochách</t>
  </si>
  <si>
    <t>Čistící koncentrát (univerzální)</t>
  </si>
  <si>
    <t>univerzální, pro zlato, šperky, brýle, CD, DVD</t>
  </si>
  <si>
    <t>CH₃COOC₂H₅</t>
  </si>
  <si>
    <t>141-78-6</t>
  </si>
  <si>
    <t>AgNO3</t>
  </si>
  <si>
    <t>1 MJ</t>
  </si>
  <si>
    <t>Hydrát kyseliny dodekamolybdofosforečné</t>
  </si>
  <si>
    <t>H₃[P(Mo₃O₁₀)₄]·nH₂O</t>
  </si>
  <si>
    <t>51429-74-4</t>
  </si>
  <si>
    <t>HCO₂H</t>
  </si>
  <si>
    <t>64-18-6</t>
  </si>
  <si>
    <t>100 ks tablet</t>
  </si>
  <si>
    <t>Fyziologický roztok (PBS, pufrovaný fosfátem)</t>
  </si>
  <si>
    <t>tablety rozpustné ve vodě, pH jedné tablety ve 200 ml vody 7,2-7,6</t>
  </si>
  <si>
    <t>obsahuje chlorid sodný, fosforečnan draselný a chlorid draselný, pomáhá udržovat konstantní pH, bez vápníku a hořčíku, pH 7,4</t>
  </si>
  <si>
    <t>Bromofenolová modř (Tetrabromfenolsulfoneftalein, BPB)</t>
  </si>
  <si>
    <t>C19H10Br4O5S</t>
  </si>
  <si>
    <t>115-39-9</t>
  </si>
  <si>
    <t>prášek, rozpustnost v metanolu 10mg/ml, vhodné pro titraci</t>
  </si>
  <si>
    <t>koncentrovaný vzorek aminokyselin 100X, pro obohazení klasického MEM nebo BME</t>
  </si>
  <si>
    <t>Pufr (boritan sodný)</t>
  </si>
  <si>
    <t>pro elektroforézu, kapalná forma, koncentrace 0,5M, pH 9,0</t>
  </si>
  <si>
    <t>7601-54-9</t>
  </si>
  <si>
    <t>Na₃O₄P</t>
  </si>
  <si>
    <t>HOC(COOH)(CH₂COOH)₂</t>
  </si>
  <si>
    <t>77-92-9</t>
  </si>
  <si>
    <t>bezvodá, 99,5%</t>
  </si>
  <si>
    <t>Na₂HPO₄</t>
  </si>
  <si>
    <t>7558-79-4</t>
  </si>
  <si>
    <t>bezvodý, 99%</t>
  </si>
  <si>
    <t>C₈H₁₈F₃NOSi₂</t>
  </si>
  <si>
    <t>Bistrifluoroacetamid (derivatizační činidlo)</t>
  </si>
  <si>
    <t>Bis(trimethylsilyl)trifluoroacetamid, s 1% trimetylchlorosilanu</t>
  </si>
  <si>
    <t>25561-30-2</t>
  </si>
  <si>
    <t>10 ml</t>
  </si>
  <si>
    <t>7664-39-3</t>
  </si>
  <si>
    <t>HF, 38-40%, čistota p.a.</t>
  </si>
  <si>
    <t>205-634-3</t>
  </si>
  <si>
    <t>krystalky, 99,5%, čistota p.a.</t>
  </si>
  <si>
    <t>H2SiF6</t>
  </si>
  <si>
    <t>16961-83-4</t>
  </si>
  <si>
    <t>čistá, min. 33,5-35%</t>
  </si>
  <si>
    <t>CH3COOH</t>
  </si>
  <si>
    <t>Parametry nabízeného zboží / odkaz na nabízené zboží</t>
  </si>
  <si>
    <t>Nabídková cena za JEDNOTKU v Kč bez DPH</t>
  </si>
  <si>
    <t>Nabídková cena CELKEM v Kč bez DPH</t>
  </si>
  <si>
    <t>Nabídková cena CELKEM v Kč s DPH</t>
  </si>
  <si>
    <t>podpis osoby oprávněné jednat za dodavatele</t>
  </si>
  <si>
    <t>Předpokládaný počet ks / dodávek za období trvání smlouvy</t>
  </si>
  <si>
    <t>Ethanol absolutní pro HPLC</t>
  </si>
  <si>
    <t>Kyselina fosforečná pro HPLC</t>
  </si>
  <si>
    <t>katalog. číslo</t>
  </si>
  <si>
    <t>Oxid fosforečný</t>
  </si>
  <si>
    <t>P₂O₅</t>
  </si>
  <si>
    <t>1314-56-3</t>
  </si>
  <si>
    <t>Chlorbenzen</t>
  </si>
  <si>
    <t>C₆H₅Cl</t>
  </si>
  <si>
    <t>min. 99%</t>
  </si>
  <si>
    <t>108-90-7</t>
  </si>
  <si>
    <t>1l</t>
  </si>
  <si>
    <t>Močovina</t>
  </si>
  <si>
    <t>NH₂CONH₂</t>
  </si>
  <si>
    <t>min. 95%</t>
  </si>
  <si>
    <t>57-13-6</t>
  </si>
  <si>
    <t>n- Heptakosan</t>
  </si>
  <si>
    <t>H₃C(CH₂)₂₅CH₃</t>
  </si>
  <si>
    <t>MQ100</t>
  </si>
  <si>
    <t>593-49-7</t>
  </si>
  <si>
    <t>250mg</t>
  </si>
  <si>
    <t>5a Cholestan</t>
  </si>
  <si>
    <t>C₂₇H₄₈</t>
  </si>
  <si>
    <t>min. 98%, bílý krystalický prášek</t>
  </si>
  <si>
    <t>481-21-0</t>
  </si>
  <si>
    <t>Kyselina octová ledová</t>
  </si>
  <si>
    <t>H₃CCOOH</t>
  </si>
  <si>
    <t>min. 99,8-100,5%</t>
  </si>
  <si>
    <t>Vodný roztok amonia</t>
  </si>
  <si>
    <t>min. 28%</t>
  </si>
  <si>
    <t>1336-21-6</t>
  </si>
  <si>
    <t>Penicilin: roztok streptomycinu</t>
  </si>
  <si>
    <t>min. 6,0/10,0g/l 100X</t>
  </si>
  <si>
    <t>1406-05-9 (Penicilin)
57-92-1 (Streptomycin)</t>
  </si>
  <si>
    <t>L(+)-Glutamin</t>
  </si>
  <si>
    <t>C₅H₁₀N₂O₃</t>
  </si>
  <si>
    <t>0.2mol/l vodný roztok</t>
  </si>
  <si>
    <t>56-85-9</t>
  </si>
  <si>
    <t>Kyselina tetrachlorzlatitá trihydrát</t>
  </si>
  <si>
    <t>HAuCl₄·3H₂O</t>
  </si>
  <si>
    <t>MQ200</t>
  </si>
  <si>
    <t>16961-25-4</t>
  </si>
  <si>
    <t>1g</t>
  </si>
  <si>
    <t xml:space="preserve">Poznámka:  Jednotková cena položek musí zahrnovat i spotřební daň a poplatky za speciální dopravu. </t>
  </si>
  <si>
    <t>Příloha ke Smlouvě o dodávkách - Technická specifikace VZ "Dodávky laboratorních chemikálií – II. (2025 – 2026)"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</si>
</sst>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%"/>
    <numFmt numFmtId="166" formatCode="0.000%"/>
  </numFmts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vertAlign val="subscript"/>
      <sz val="11"/>
      <name val="Arial"/>
      <family val="2"/>
      <charset val="238"/>
    </font>
    <font>
      <u/>
      <sz val="11"/>
      <name val="Calibri"/>
      <family val="2"/>
      <charset val="238"/>
      <scheme val="minor"/>
    </font>
    <font>
      <sz val="11"/>
      <name val="Roboto"/>
    </font>
    <font>
      <vertAlign val="subscript"/>
      <sz val="8.25"/>
      <name val="Roboto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left" vertical="center" wrapText="1"/>
    </xf>
    <xf numFmtId="166" fontId="13" fillId="0" borderId="3" xfId="0" applyNumberFormat="1" applyFont="1" applyBorder="1" applyAlignment="1">
      <alignment horizontal="left" vertical="center" wrapText="1"/>
    </xf>
    <xf numFmtId="166" fontId="25" fillId="4" borderId="1" xfId="0" applyNumberFormat="1" applyFont="1" applyFill="1" applyBorder="1" applyAlignment="1">
      <alignment horizontal="left" vertical="center" wrapText="1"/>
    </xf>
    <xf numFmtId="166" fontId="26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9" fontId="11" fillId="4" borderId="1" xfId="1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66" fontId="0" fillId="4" borderId="1" xfId="0" applyNumberForma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66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/>
    </xf>
    <xf numFmtId="166" fontId="21" fillId="4" borderId="1" xfId="0" applyNumberFormat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left" vertical="center" wrapText="1"/>
    </xf>
    <xf numFmtId="49" fontId="24" fillId="4" borderId="1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 wrapText="1"/>
    </xf>
    <xf numFmtId="164" fontId="26" fillId="4" borderId="1" xfId="0" applyNumberFormat="1" applyFont="1" applyFill="1" applyBorder="1" applyAlignment="1">
      <alignment horizontal="left" vertical="center" wrapText="1"/>
    </xf>
    <xf numFmtId="166" fontId="26" fillId="4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center" vertical="center" wrapText="1"/>
    </xf>
    <xf numFmtId="164" fontId="2" fillId="5" borderId="19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9" fillId="3" borderId="22" xfId="0" applyNumberFormat="1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right" vertical="center"/>
    </xf>
    <xf numFmtId="164" fontId="0" fillId="5" borderId="18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left" vertical="center" wrapText="1"/>
    </xf>
    <xf numFmtId="166" fontId="21" fillId="0" borderId="1" xfId="0" applyNumberFormat="1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4" fillId="4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164" fontId="5" fillId="3" borderId="1" xfId="1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164" fontId="26" fillId="0" borderId="3" xfId="0" applyNumberFormat="1" applyFont="1" applyBorder="1" applyAlignment="1">
      <alignment horizontal="left" vertical="center" wrapText="1"/>
    </xf>
    <xf numFmtId="164" fontId="5" fillId="3" borderId="3" xfId="1" applyNumberForma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166" fontId="21" fillId="0" borderId="1" xfId="0" applyNumberFormat="1" applyFont="1" applyFill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 wrapText="1"/>
    </xf>
    <xf numFmtId="164" fontId="0" fillId="4" borderId="1" xfId="0" applyNumberFormat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9478-6171-4C6F-87C4-DA4E57C2CC2E}">
  <sheetPr>
    <pageSetUpPr fitToPage="1"/>
  </sheetPr>
  <dimension ref="A1:K189"/>
  <sheetViews>
    <sheetView showGridLines="0" tabSelected="1" zoomScale="80" zoomScaleNormal="80" workbookViewId="0">
      <selection activeCell="K180" sqref="K180"/>
    </sheetView>
  </sheetViews>
  <sheetFormatPr defaultColWidth="9.140625" defaultRowHeight="15"/>
  <cols>
    <col min="1" max="1" width="5.140625" style="3" customWidth="1"/>
    <col min="2" max="2" width="36.28515625" style="6" customWidth="1"/>
    <col min="3" max="3" width="22.5703125" style="8" customWidth="1"/>
    <col min="4" max="4" width="16" style="69" customWidth="1"/>
    <col min="5" max="5" width="14.140625" style="1" customWidth="1"/>
    <col min="6" max="6" width="11.140625" style="1" customWidth="1"/>
    <col min="7" max="7" width="14.85546875" style="3" customWidth="1"/>
    <col min="8" max="8" width="19.85546875" style="3" bestFit="1" customWidth="1"/>
    <col min="9" max="9" width="26.5703125" style="1" customWidth="1"/>
    <col min="10" max="10" width="14.85546875" style="1" customWidth="1"/>
    <col min="11" max="11" width="17.85546875" style="1" customWidth="1"/>
    <col min="12" max="16384" width="9.140625" style="1"/>
  </cols>
  <sheetData>
    <row r="1" spans="1:11" ht="21">
      <c r="A1" s="53" t="s">
        <v>480</v>
      </c>
      <c r="B1" s="13"/>
      <c r="C1" s="13"/>
      <c r="D1" s="13"/>
      <c r="E1" s="68"/>
    </row>
    <row r="2" spans="1:11" ht="18.75">
      <c r="A2" s="5"/>
      <c r="B2" s="11"/>
      <c r="C2" s="7"/>
      <c r="D2" s="5"/>
      <c r="E2" s="68"/>
    </row>
    <row r="3" spans="1:11">
      <c r="A3" s="2"/>
      <c r="B3" s="6" t="s">
        <v>1</v>
      </c>
      <c r="C3" s="68"/>
      <c r="E3" s="68"/>
    </row>
    <row r="4" spans="1:11" ht="15.75" thickBot="1">
      <c r="A4" s="4"/>
    </row>
    <row r="5" spans="1:11" ht="75.75" thickBot="1">
      <c r="A5" s="16" t="s">
        <v>318</v>
      </c>
      <c r="B5" s="17" t="s">
        <v>0</v>
      </c>
      <c r="C5" s="18" t="s">
        <v>110</v>
      </c>
      <c r="D5" s="18" t="s">
        <v>365</v>
      </c>
      <c r="E5" s="18" t="s">
        <v>155</v>
      </c>
      <c r="F5" s="18" t="s">
        <v>335</v>
      </c>
      <c r="G5" s="18" t="s">
        <v>436</v>
      </c>
      <c r="H5" s="19" t="s">
        <v>439</v>
      </c>
      <c r="I5" s="19" t="s">
        <v>431</v>
      </c>
      <c r="J5" s="19" t="s">
        <v>432</v>
      </c>
      <c r="K5" s="54" t="s">
        <v>433</v>
      </c>
    </row>
    <row r="6" spans="1:11">
      <c r="A6" s="65">
        <v>1</v>
      </c>
      <c r="B6" s="70" t="s">
        <v>369</v>
      </c>
      <c r="C6" s="14" t="s">
        <v>70</v>
      </c>
      <c r="D6" s="27">
        <v>0.55000000000000004</v>
      </c>
      <c r="E6" s="15" t="s">
        <v>111</v>
      </c>
      <c r="F6" s="15" t="s">
        <v>156</v>
      </c>
      <c r="G6" s="62">
        <v>2</v>
      </c>
      <c r="H6" s="93"/>
      <c r="I6" s="92"/>
      <c r="J6" s="66">
        <v>0</v>
      </c>
      <c r="K6" s="67">
        <f t="shared" ref="K6:K37" si="0">SUM(J6*G6)</f>
        <v>0</v>
      </c>
    </row>
    <row r="7" spans="1:11">
      <c r="A7" s="20">
        <v>2</v>
      </c>
      <c r="B7" s="71" t="s">
        <v>3</v>
      </c>
      <c r="C7" s="35" t="s">
        <v>71</v>
      </c>
      <c r="D7" s="38">
        <v>0.99299999999999999</v>
      </c>
      <c r="E7" s="37" t="s">
        <v>112</v>
      </c>
      <c r="F7" s="37" t="s">
        <v>157</v>
      </c>
      <c r="G7" s="63">
        <v>2</v>
      </c>
      <c r="H7" s="94"/>
      <c r="I7" s="92"/>
      <c r="J7" s="64">
        <v>0</v>
      </c>
      <c r="K7" s="59">
        <f t="shared" si="0"/>
        <v>0</v>
      </c>
    </row>
    <row r="8" spans="1:11">
      <c r="A8" s="20">
        <v>3</v>
      </c>
      <c r="B8" s="71" t="s">
        <v>4</v>
      </c>
      <c r="C8" s="35" t="s">
        <v>72</v>
      </c>
      <c r="D8" s="38">
        <v>0.998</v>
      </c>
      <c r="E8" s="37" t="s">
        <v>113</v>
      </c>
      <c r="F8" s="37" t="s">
        <v>158</v>
      </c>
      <c r="G8" s="63">
        <v>2</v>
      </c>
      <c r="H8" s="94"/>
      <c r="I8" s="92"/>
      <c r="J8" s="64">
        <v>0</v>
      </c>
      <c r="K8" s="59">
        <f t="shared" si="0"/>
        <v>0</v>
      </c>
    </row>
    <row r="9" spans="1:11">
      <c r="A9" s="20">
        <v>4</v>
      </c>
      <c r="B9" s="71" t="s">
        <v>5</v>
      </c>
      <c r="C9" s="35" t="s">
        <v>73</v>
      </c>
      <c r="D9" s="38">
        <v>0.99997000000000003</v>
      </c>
      <c r="E9" s="37" t="s">
        <v>114</v>
      </c>
      <c r="F9" s="37" t="s">
        <v>159</v>
      </c>
      <c r="G9" s="63">
        <v>2</v>
      </c>
      <c r="H9" s="94"/>
      <c r="I9" s="92"/>
      <c r="J9" s="64">
        <v>0</v>
      </c>
      <c r="K9" s="59">
        <f t="shared" si="0"/>
        <v>0</v>
      </c>
    </row>
    <row r="10" spans="1:11">
      <c r="A10" s="20">
        <v>5</v>
      </c>
      <c r="B10" s="71" t="s">
        <v>6</v>
      </c>
      <c r="C10" s="35" t="s">
        <v>74</v>
      </c>
      <c r="D10" s="38">
        <v>0.99997999999999998</v>
      </c>
      <c r="E10" s="37" t="s">
        <v>115</v>
      </c>
      <c r="F10" s="37" t="s">
        <v>160</v>
      </c>
      <c r="G10" s="63">
        <v>2</v>
      </c>
      <c r="H10" s="94"/>
      <c r="I10" s="92"/>
      <c r="J10" s="64">
        <v>0</v>
      </c>
      <c r="K10" s="59">
        <f t="shared" si="0"/>
        <v>0</v>
      </c>
    </row>
    <row r="11" spans="1:11">
      <c r="A11" s="20">
        <v>7</v>
      </c>
      <c r="B11" s="71" t="s">
        <v>7</v>
      </c>
      <c r="C11" s="35" t="s">
        <v>75</v>
      </c>
      <c r="D11" s="38">
        <v>0.99990000000000001</v>
      </c>
      <c r="E11" s="37" t="s">
        <v>116</v>
      </c>
      <c r="F11" s="37" t="s">
        <v>159</v>
      </c>
      <c r="G11" s="63">
        <v>2</v>
      </c>
      <c r="H11" s="94"/>
      <c r="I11" s="92"/>
      <c r="J11" s="64">
        <v>0</v>
      </c>
      <c r="K11" s="59">
        <f t="shared" si="0"/>
        <v>0</v>
      </c>
    </row>
    <row r="12" spans="1:11">
      <c r="A12" s="20">
        <v>8</v>
      </c>
      <c r="B12" s="71" t="s">
        <v>8</v>
      </c>
      <c r="C12" s="35" t="s">
        <v>76</v>
      </c>
      <c r="D12" s="38">
        <v>0.995</v>
      </c>
      <c r="E12" s="37" t="s">
        <v>117</v>
      </c>
      <c r="F12" s="37" t="s">
        <v>159</v>
      </c>
      <c r="G12" s="63">
        <v>2</v>
      </c>
      <c r="H12" s="94"/>
      <c r="I12" s="92"/>
      <c r="J12" s="64">
        <v>0</v>
      </c>
      <c r="K12" s="59">
        <f t="shared" si="0"/>
        <v>0</v>
      </c>
    </row>
    <row r="13" spans="1:11">
      <c r="A13" s="20">
        <v>9</v>
      </c>
      <c r="B13" s="71" t="s">
        <v>9</v>
      </c>
      <c r="C13" s="35" t="s">
        <v>77</v>
      </c>
      <c r="D13" s="38">
        <v>0.99</v>
      </c>
      <c r="E13" s="37" t="s">
        <v>118</v>
      </c>
      <c r="F13" s="37" t="s">
        <v>161</v>
      </c>
      <c r="G13" s="63">
        <v>2</v>
      </c>
      <c r="H13" s="94"/>
      <c r="I13" s="92"/>
      <c r="J13" s="64">
        <v>0</v>
      </c>
      <c r="K13" s="59">
        <f t="shared" si="0"/>
        <v>0</v>
      </c>
    </row>
    <row r="14" spans="1:11">
      <c r="A14" s="20">
        <v>10</v>
      </c>
      <c r="B14" s="71" t="s">
        <v>10</v>
      </c>
      <c r="C14" s="35" t="s">
        <v>78</v>
      </c>
      <c r="D14" s="38">
        <v>0.99</v>
      </c>
      <c r="E14" s="37" t="s">
        <v>119</v>
      </c>
      <c r="F14" s="37" t="s">
        <v>157</v>
      </c>
      <c r="G14" s="63">
        <v>2</v>
      </c>
      <c r="H14" s="94"/>
      <c r="I14" s="92"/>
      <c r="J14" s="64">
        <v>0</v>
      </c>
      <c r="K14" s="59">
        <f t="shared" si="0"/>
        <v>0</v>
      </c>
    </row>
    <row r="15" spans="1:11">
      <c r="A15" s="20">
        <v>11</v>
      </c>
      <c r="B15" s="71" t="s">
        <v>11</v>
      </c>
      <c r="C15" s="35" t="s">
        <v>79</v>
      </c>
      <c r="D15" s="38">
        <v>0.98</v>
      </c>
      <c r="E15" s="37" t="s">
        <v>120</v>
      </c>
      <c r="F15" s="37" t="s">
        <v>162</v>
      </c>
      <c r="G15" s="63">
        <v>2</v>
      </c>
      <c r="H15" s="94"/>
      <c r="I15" s="92"/>
      <c r="J15" s="64">
        <v>0</v>
      </c>
      <c r="K15" s="59">
        <f t="shared" si="0"/>
        <v>0</v>
      </c>
    </row>
    <row r="16" spans="1:11">
      <c r="A16" s="20">
        <v>12</v>
      </c>
      <c r="B16" s="71" t="s">
        <v>12</v>
      </c>
      <c r="C16" s="35" t="s">
        <v>80</v>
      </c>
      <c r="D16" s="38"/>
      <c r="E16" s="37" t="s">
        <v>121</v>
      </c>
      <c r="F16" s="37" t="s">
        <v>160</v>
      </c>
      <c r="G16" s="63">
        <v>2</v>
      </c>
      <c r="H16" s="94"/>
      <c r="I16" s="92"/>
      <c r="J16" s="64">
        <v>0</v>
      </c>
      <c r="K16" s="59">
        <f t="shared" si="0"/>
        <v>0</v>
      </c>
    </row>
    <row r="17" spans="1:11">
      <c r="A17" s="20">
        <v>13</v>
      </c>
      <c r="B17" s="71" t="s">
        <v>13</v>
      </c>
      <c r="C17" s="35" t="s">
        <v>81</v>
      </c>
      <c r="D17" s="38">
        <v>0.995</v>
      </c>
      <c r="E17" s="37" t="s">
        <v>122</v>
      </c>
      <c r="F17" s="37" t="s">
        <v>163</v>
      </c>
      <c r="G17" s="63">
        <v>2</v>
      </c>
      <c r="H17" s="94"/>
      <c r="I17" s="92"/>
      <c r="J17" s="64">
        <v>0</v>
      </c>
      <c r="K17" s="59">
        <f t="shared" si="0"/>
        <v>0</v>
      </c>
    </row>
    <row r="18" spans="1:11">
      <c r="A18" s="20">
        <v>14</v>
      </c>
      <c r="B18" s="71" t="s">
        <v>14</v>
      </c>
      <c r="C18" s="35" t="s">
        <v>82</v>
      </c>
      <c r="D18" s="38"/>
      <c r="E18" s="37" t="s">
        <v>123</v>
      </c>
      <c r="F18" s="37" t="s">
        <v>164</v>
      </c>
      <c r="G18" s="63">
        <v>2</v>
      </c>
      <c r="H18" s="94"/>
      <c r="I18" s="92"/>
      <c r="J18" s="64">
        <v>0</v>
      </c>
      <c r="K18" s="59">
        <f t="shared" si="0"/>
        <v>0</v>
      </c>
    </row>
    <row r="19" spans="1:11">
      <c r="A19" s="20">
        <v>15</v>
      </c>
      <c r="B19" s="71" t="s">
        <v>15</v>
      </c>
      <c r="C19" s="35" t="s">
        <v>83</v>
      </c>
      <c r="D19" s="38">
        <v>0.96</v>
      </c>
      <c r="E19" s="37" t="s">
        <v>124</v>
      </c>
      <c r="F19" s="37" t="s">
        <v>165</v>
      </c>
      <c r="G19" s="63">
        <v>2</v>
      </c>
      <c r="H19" s="94"/>
      <c r="I19" s="92"/>
      <c r="J19" s="64">
        <v>0</v>
      </c>
      <c r="K19" s="59">
        <f t="shared" si="0"/>
        <v>0</v>
      </c>
    </row>
    <row r="20" spans="1:11">
      <c r="A20" s="20">
        <v>16</v>
      </c>
      <c r="B20" s="71" t="s">
        <v>16</v>
      </c>
      <c r="C20" s="35" t="s">
        <v>84</v>
      </c>
      <c r="D20" s="38">
        <v>0.999</v>
      </c>
      <c r="E20" s="37" t="s">
        <v>125</v>
      </c>
      <c r="F20" s="37" t="s">
        <v>166</v>
      </c>
      <c r="G20" s="63">
        <v>5</v>
      </c>
      <c r="H20" s="94"/>
      <c r="I20" s="92"/>
      <c r="J20" s="64">
        <v>0</v>
      </c>
      <c r="K20" s="59">
        <f t="shared" si="0"/>
        <v>0</v>
      </c>
    </row>
    <row r="21" spans="1:11">
      <c r="A21" s="20">
        <v>17</v>
      </c>
      <c r="B21" s="71" t="s">
        <v>17</v>
      </c>
      <c r="C21" s="35" t="s">
        <v>85</v>
      </c>
      <c r="D21" s="38">
        <v>0.995</v>
      </c>
      <c r="E21" s="37" t="s">
        <v>126</v>
      </c>
      <c r="F21" s="37" t="s">
        <v>166</v>
      </c>
      <c r="G21" s="63">
        <v>2</v>
      </c>
      <c r="H21" s="94"/>
      <c r="I21" s="92"/>
      <c r="J21" s="64">
        <v>0</v>
      </c>
      <c r="K21" s="59">
        <f t="shared" si="0"/>
        <v>0</v>
      </c>
    </row>
    <row r="22" spans="1:11">
      <c r="A22" s="20">
        <v>18</v>
      </c>
      <c r="B22" s="71" t="s">
        <v>18</v>
      </c>
      <c r="C22" s="35" t="s">
        <v>86</v>
      </c>
      <c r="D22" s="38">
        <v>0.97499999999999998</v>
      </c>
      <c r="E22" s="37" t="s">
        <v>127</v>
      </c>
      <c r="F22" s="37" t="s">
        <v>167</v>
      </c>
      <c r="G22" s="63">
        <v>2</v>
      </c>
      <c r="H22" s="94"/>
      <c r="I22" s="92"/>
      <c r="J22" s="64">
        <v>0</v>
      </c>
      <c r="K22" s="59">
        <f t="shared" si="0"/>
        <v>0</v>
      </c>
    </row>
    <row r="23" spans="1:11">
      <c r="A23" s="20">
        <v>19</v>
      </c>
      <c r="B23" s="71" t="s">
        <v>19</v>
      </c>
      <c r="C23" s="35" t="s">
        <v>87</v>
      </c>
      <c r="D23" s="38">
        <v>0.98</v>
      </c>
      <c r="E23" s="37" t="s">
        <v>128</v>
      </c>
      <c r="F23" s="37" t="s">
        <v>168</v>
      </c>
      <c r="G23" s="63">
        <v>25</v>
      </c>
      <c r="H23" s="95"/>
      <c r="I23" s="92"/>
      <c r="J23" s="64">
        <v>0</v>
      </c>
      <c r="K23" s="59">
        <f t="shared" si="0"/>
        <v>0</v>
      </c>
    </row>
    <row r="24" spans="1:11">
      <c r="A24" s="20">
        <v>20</v>
      </c>
      <c r="B24" s="71" t="s">
        <v>20</v>
      </c>
      <c r="C24" s="35" t="s">
        <v>88</v>
      </c>
      <c r="D24" s="38">
        <v>0.997</v>
      </c>
      <c r="E24" s="37" t="s">
        <v>129</v>
      </c>
      <c r="F24" s="37" t="s">
        <v>168</v>
      </c>
      <c r="G24" s="63">
        <v>2</v>
      </c>
      <c r="H24" s="95"/>
      <c r="I24" s="92"/>
      <c r="J24" s="64">
        <v>0</v>
      </c>
      <c r="K24" s="59">
        <f t="shared" si="0"/>
        <v>0</v>
      </c>
    </row>
    <row r="25" spans="1:11">
      <c r="A25" s="20">
        <v>21</v>
      </c>
      <c r="B25" s="71" t="s">
        <v>21</v>
      </c>
      <c r="C25" s="35" t="s">
        <v>89</v>
      </c>
      <c r="D25" s="38">
        <v>0.85</v>
      </c>
      <c r="E25" s="37" t="s">
        <v>130</v>
      </c>
      <c r="F25" s="37" t="s">
        <v>165</v>
      </c>
      <c r="G25" s="63">
        <v>15</v>
      </c>
      <c r="H25" s="95"/>
      <c r="I25" s="92"/>
      <c r="J25" s="64">
        <v>0</v>
      </c>
      <c r="K25" s="59">
        <f t="shared" si="0"/>
        <v>0</v>
      </c>
    </row>
    <row r="26" spans="1:11">
      <c r="A26" s="20">
        <v>22</v>
      </c>
      <c r="B26" s="71" t="s">
        <v>22</v>
      </c>
      <c r="C26" s="35"/>
      <c r="D26" s="38"/>
      <c r="E26" s="37"/>
      <c r="F26" s="37" t="s">
        <v>165</v>
      </c>
      <c r="G26" s="63">
        <v>2</v>
      </c>
      <c r="H26" s="95"/>
      <c r="I26" s="92"/>
      <c r="J26" s="64">
        <v>0</v>
      </c>
      <c r="K26" s="59">
        <f t="shared" si="0"/>
        <v>0</v>
      </c>
    </row>
    <row r="27" spans="1:11">
      <c r="A27" s="20">
        <v>23</v>
      </c>
      <c r="B27" s="71" t="s">
        <v>23</v>
      </c>
      <c r="C27" s="35" t="s">
        <v>90</v>
      </c>
      <c r="D27" s="38">
        <v>0.99</v>
      </c>
      <c r="E27" s="37" t="s">
        <v>131</v>
      </c>
      <c r="F27" s="37" t="s">
        <v>165</v>
      </c>
      <c r="G27" s="63">
        <v>2</v>
      </c>
      <c r="H27" s="95"/>
      <c r="I27" s="92"/>
      <c r="J27" s="64">
        <v>0</v>
      </c>
      <c r="K27" s="59">
        <f t="shared" si="0"/>
        <v>0</v>
      </c>
    </row>
    <row r="28" spans="1:11">
      <c r="A28" s="20">
        <v>24</v>
      </c>
      <c r="B28" s="71" t="s">
        <v>2</v>
      </c>
      <c r="C28" s="35" t="s">
        <v>91</v>
      </c>
      <c r="D28" s="38">
        <v>0.995</v>
      </c>
      <c r="E28" s="37" t="s">
        <v>132</v>
      </c>
      <c r="F28" s="37" t="s">
        <v>165</v>
      </c>
      <c r="G28" s="63">
        <v>3</v>
      </c>
      <c r="H28" s="2"/>
      <c r="I28" s="92"/>
      <c r="J28" s="64">
        <v>0</v>
      </c>
      <c r="K28" s="59">
        <f t="shared" si="0"/>
        <v>0</v>
      </c>
    </row>
    <row r="29" spans="1:11">
      <c r="A29" s="20">
        <v>25</v>
      </c>
      <c r="B29" s="71" t="s">
        <v>24</v>
      </c>
      <c r="C29" s="35" t="s">
        <v>92</v>
      </c>
      <c r="D29" s="38">
        <v>0.99</v>
      </c>
      <c r="E29" s="37" t="s">
        <v>133</v>
      </c>
      <c r="F29" s="37" t="s">
        <v>169</v>
      </c>
      <c r="G29" s="63">
        <v>2</v>
      </c>
      <c r="H29" s="94"/>
      <c r="I29" s="92"/>
      <c r="J29" s="64">
        <v>0</v>
      </c>
      <c r="K29" s="59">
        <f t="shared" si="0"/>
        <v>0</v>
      </c>
    </row>
    <row r="30" spans="1:11">
      <c r="A30" s="20">
        <v>26</v>
      </c>
      <c r="B30" s="71" t="s">
        <v>25</v>
      </c>
      <c r="C30" s="35" t="s">
        <v>93</v>
      </c>
      <c r="D30" s="38">
        <v>0.98499999999999999</v>
      </c>
      <c r="E30" s="37" t="s">
        <v>134</v>
      </c>
      <c r="F30" s="37" t="s">
        <v>168</v>
      </c>
      <c r="G30" s="63">
        <v>2</v>
      </c>
      <c r="H30" s="94"/>
      <c r="I30" s="92"/>
      <c r="J30" s="64">
        <v>0</v>
      </c>
      <c r="K30" s="59">
        <f t="shared" si="0"/>
        <v>0</v>
      </c>
    </row>
    <row r="31" spans="1:11">
      <c r="A31" s="20">
        <v>27</v>
      </c>
      <c r="B31" s="71" t="s">
        <v>26</v>
      </c>
      <c r="C31" s="35" t="s">
        <v>94</v>
      </c>
      <c r="D31" s="38">
        <v>0.96</v>
      </c>
      <c r="E31" s="37" t="s">
        <v>135</v>
      </c>
      <c r="F31" s="37" t="s">
        <v>159</v>
      </c>
      <c r="G31" s="63">
        <v>2</v>
      </c>
      <c r="H31" s="94"/>
      <c r="I31" s="92"/>
      <c r="J31" s="64">
        <v>0</v>
      </c>
      <c r="K31" s="59">
        <f t="shared" si="0"/>
        <v>0</v>
      </c>
    </row>
    <row r="32" spans="1:11">
      <c r="A32" s="20">
        <v>28</v>
      </c>
      <c r="B32" s="71" t="s">
        <v>27</v>
      </c>
      <c r="C32" s="35" t="s">
        <v>95</v>
      </c>
      <c r="D32" s="38">
        <v>0.99</v>
      </c>
      <c r="E32" s="37" t="s">
        <v>136</v>
      </c>
      <c r="F32" s="37" t="s">
        <v>160</v>
      </c>
      <c r="G32" s="63">
        <v>2</v>
      </c>
      <c r="H32" s="94"/>
      <c r="I32" s="92"/>
      <c r="J32" s="64">
        <v>0</v>
      </c>
      <c r="K32" s="59">
        <f t="shared" si="0"/>
        <v>0</v>
      </c>
    </row>
    <row r="33" spans="1:11">
      <c r="A33" s="20">
        <v>29</v>
      </c>
      <c r="B33" s="71" t="s">
        <v>9</v>
      </c>
      <c r="C33" s="35" t="s">
        <v>77</v>
      </c>
      <c r="D33" s="38">
        <v>0.98</v>
      </c>
      <c r="E33" s="37" t="s">
        <v>118</v>
      </c>
      <c r="F33" s="37" t="s">
        <v>159</v>
      </c>
      <c r="G33" s="63">
        <v>2</v>
      </c>
      <c r="H33" s="94"/>
      <c r="I33" s="92"/>
      <c r="J33" s="64">
        <v>0</v>
      </c>
      <c r="K33" s="59">
        <f t="shared" si="0"/>
        <v>0</v>
      </c>
    </row>
    <row r="34" spans="1:11">
      <c r="A34" s="20">
        <v>30</v>
      </c>
      <c r="B34" s="71" t="s">
        <v>28</v>
      </c>
      <c r="C34" s="35" t="s">
        <v>96</v>
      </c>
      <c r="D34" s="38">
        <v>0.99</v>
      </c>
      <c r="E34" s="37" t="s">
        <v>137</v>
      </c>
      <c r="F34" s="37" t="s">
        <v>169</v>
      </c>
      <c r="G34" s="63">
        <v>2</v>
      </c>
      <c r="H34" s="94"/>
      <c r="I34" s="92"/>
      <c r="J34" s="64">
        <v>0</v>
      </c>
      <c r="K34" s="59">
        <f t="shared" si="0"/>
        <v>0</v>
      </c>
    </row>
    <row r="35" spans="1:11">
      <c r="A35" s="20">
        <v>31</v>
      </c>
      <c r="B35" s="71" t="s">
        <v>29</v>
      </c>
      <c r="C35" s="35" t="s">
        <v>97</v>
      </c>
      <c r="D35" s="38">
        <v>0.99997000000000003</v>
      </c>
      <c r="E35" s="37" t="s">
        <v>138</v>
      </c>
      <c r="F35" s="37" t="s">
        <v>160</v>
      </c>
      <c r="G35" s="63">
        <v>2</v>
      </c>
      <c r="H35" s="2"/>
      <c r="I35" s="92"/>
      <c r="J35" s="64">
        <v>0</v>
      </c>
      <c r="K35" s="59">
        <f t="shared" si="0"/>
        <v>0</v>
      </c>
    </row>
    <row r="36" spans="1:11">
      <c r="A36" s="20">
        <v>32</v>
      </c>
      <c r="B36" s="71" t="s">
        <v>4</v>
      </c>
      <c r="C36" s="35" t="s">
        <v>72</v>
      </c>
      <c r="D36" s="38">
        <v>0.998</v>
      </c>
      <c r="E36" s="37" t="s">
        <v>113</v>
      </c>
      <c r="F36" s="37" t="s">
        <v>158</v>
      </c>
      <c r="G36" s="63">
        <v>3</v>
      </c>
      <c r="H36" s="2"/>
      <c r="I36" s="92"/>
      <c r="J36" s="64">
        <v>0</v>
      </c>
      <c r="K36" s="59">
        <f t="shared" si="0"/>
        <v>0</v>
      </c>
    </row>
    <row r="37" spans="1:11">
      <c r="A37" s="20">
        <v>33</v>
      </c>
      <c r="B37" s="71" t="s">
        <v>30</v>
      </c>
      <c r="C37" s="35" t="s">
        <v>78</v>
      </c>
      <c r="D37" s="38">
        <v>0.99</v>
      </c>
      <c r="E37" s="37" t="s">
        <v>119</v>
      </c>
      <c r="F37" s="37" t="s">
        <v>158</v>
      </c>
      <c r="G37" s="63">
        <v>2</v>
      </c>
      <c r="H37" s="2"/>
      <c r="I37" s="92"/>
      <c r="J37" s="64">
        <v>0</v>
      </c>
      <c r="K37" s="59">
        <f t="shared" si="0"/>
        <v>0</v>
      </c>
    </row>
    <row r="38" spans="1:11">
      <c r="A38" s="20">
        <v>34</v>
      </c>
      <c r="B38" s="71" t="s">
        <v>31</v>
      </c>
      <c r="C38" s="35" t="s">
        <v>98</v>
      </c>
      <c r="D38" s="38">
        <v>0.99990000000000001</v>
      </c>
      <c r="E38" s="37" t="s">
        <v>139</v>
      </c>
      <c r="F38" s="37" t="s">
        <v>160</v>
      </c>
      <c r="G38" s="63">
        <v>2</v>
      </c>
      <c r="H38" s="2"/>
      <c r="I38" s="92"/>
      <c r="J38" s="64">
        <v>0</v>
      </c>
      <c r="K38" s="59">
        <f t="shared" ref="K38:K69" si="1">SUM(J38*G38)</f>
        <v>0</v>
      </c>
    </row>
    <row r="39" spans="1:11">
      <c r="A39" s="20">
        <v>35</v>
      </c>
      <c r="B39" s="71" t="s">
        <v>32</v>
      </c>
      <c r="C39" s="35" t="s">
        <v>99</v>
      </c>
      <c r="D39" s="38">
        <v>0.997</v>
      </c>
      <c r="E39" s="37" t="s">
        <v>140</v>
      </c>
      <c r="F39" s="37" t="s">
        <v>159</v>
      </c>
      <c r="G39" s="63">
        <v>2</v>
      </c>
      <c r="H39" s="2"/>
      <c r="I39" s="92"/>
      <c r="J39" s="64">
        <v>0</v>
      </c>
      <c r="K39" s="59">
        <f t="shared" si="1"/>
        <v>0</v>
      </c>
    </row>
    <row r="40" spans="1:11">
      <c r="A40" s="20">
        <v>36</v>
      </c>
      <c r="B40" s="71" t="s">
        <v>8</v>
      </c>
      <c r="C40" s="35" t="s">
        <v>76</v>
      </c>
      <c r="D40" s="38">
        <v>0.995</v>
      </c>
      <c r="E40" s="37" t="s">
        <v>117</v>
      </c>
      <c r="F40" s="37" t="s">
        <v>159</v>
      </c>
      <c r="G40" s="63">
        <v>2</v>
      </c>
      <c r="H40" s="2"/>
      <c r="I40" s="92"/>
      <c r="J40" s="64">
        <v>0</v>
      </c>
      <c r="K40" s="59">
        <f t="shared" si="1"/>
        <v>0</v>
      </c>
    </row>
    <row r="41" spans="1:11">
      <c r="A41" s="20">
        <v>37</v>
      </c>
      <c r="B41" s="71" t="s">
        <v>33</v>
      </c>
      <c r="C41" s="35"/>
      <c r="D41" s="38"/>
      <c r="E41" s="37"/>
      <c r="F41" s="37" t="s">
        <v>170</v>
      </c>
      <c r="G41" s="63">
        <v>2</v>
      </c>
      <c r="H41" s="2"/>
      <c r="I41" s="92"/>
      <c r="J41" s="64">
        <v>0</v>
      </c>
      <c r="K41" s="59">
        <f t="shared" si="1"/>
        <v>0</v>
      </c>
    </row>
    <row r="42" spans="1:11">
      <c r="A42" s="20">
        <v>38</v>
      </c>
      <c r="B42" s="71" t="s">
        <v>34</v>
      </c>
      <c r="C42" s="35"/>
      <c r="D42" s="38"/>
      <c r="E42" s="37" t="s">
        <v>141</v>
      </c>
      <c r="F42" s="37" t="s">
        <v>160</v>
      </c>
      <c r="G42" s="63">
        <v>2</v>
      </c>
      <c r="H42" s="2"/>
      <c r="I42" s="92"/>
      <c r="J42" s="64">
        <v>0</v>
      </c>
      <c r="K42" s="59">
        <f t="shared" si="1"/>
        <v>0</v>
      </c>
    </row>
    <row r="43" spans="1:11">
      <c r="A43" s="20">
        <v>39</v>
      </c>
      <c r="B43" s="71" t="s">
        <v>35</v>
      </c>
      <c r="C43" s="35" t="s">
        <v>100</v>
      </c>
      <c r="D43" s="38">
        <v>0.999</v>
      </c>
      <c r="E43" s="37" t="s">
        <v>142</v>
      </c>
      <c r="F43" s="37" t="s">
        <v>159</v>
      </c>
      <c r="G43" s="63">
        <v>2</v>
      </c>
      <c r="H43" s="2"/>
      <c r="I43" s="92"/>
      <c r="J43" s="64">
        <v>0</v>
      </c>
      <c r="K43" s="59">
        <f t="shared" si="1"/>
        <v>0</v>
      </c>
    </row>
    <row r="44" spans="1:11">
      <c r="A44" s="20">
        <v>40</v>
      </c>
      <c r="B44" s="71" t="s">
        <v>36</v>
      </c>
      <c r="C44" s="35"/>
      <c r="D44" s="38">
        <v>1E-4</v>
      </c>
      <c r="E44" s="37" t="s">
        <v>143</v>
      </c>
      <c r="F44" s="37" t="s">
        <v>163</v>
      </c>
      <c r="G44" s="63">
        <v>2</v>
      </c>
      <c r="H44" s="94"/>
      <c r="I44" s="92"/>
      <c r="J44" s="64">
        <v>0</v>
      </c>
      <c r="K44" s="59">
        <f t="shared" si="1"/>
        <v>0</v>
      </c>
    </row>
    <row r="45" spans="1:11">
      <c r="A45" s="20">
        <v>41</v>
      </c>
      <c r="B45" s="71" t="s">
        <v>37</v>
      </c>
      <c r="C45" s="35"/>
      <c r="D45" s="38"/>
      <c r="E45" s="37" t="s">
        <v>123</v>
      </c>
      <c r="F45" s="37" t="s">
        <v>164</v>
      </c>
      <c r="G45" s="63">
        <v>2</v>
      </c>
      <c r="H45" s="94"/>
      <c r="I45" s="92"/>
      <c r="J45" s="64">
        <v>0</v>
      </c>
      <c r="K45" s="59">
        <f t="shared" si="1"/>
        <v>0</v>
      </c>
    </row>
    <row r="46" spans="1:11">
      <c r="A46" s="20">
        <v>42</v>
      </c>
      <c r="B46" s="71" t="s">
        <v>38</v>
      </c>
      <c r="C46" s="35"/>
      <c r="D46" s="38"/>
      <c r="E46" s="39" t="s">
        <v>144</v>
      </c>
      <c r="F46" s="37" t="s">
        <v>171</v>
      </c>
      <c r="G46" s="63">
        <v>2</v>
      </c>
      <c r="H46" s="94"/>
      <c r="I46" s="92"/>
      <c r="J46" s="64">
        <v>0</v>
      </c>
      <c r="K46" s="59">
        <f t="shared" si="1"/>
        <v>0</v>
      </c>
    </row>
    <row r="47" spans="1:11">
      <c r="A47" s="20">
        <v>43</v>
      </c>
      <c r="B47" s="71" t="s">
        <v>39</v>
      </c>
      <c r="C47" s="35"/>
      <c r="D47" s="38">
        <v>0.98</v>
      </c>
      <c r="E47" s="37" t="s">
        <v>145</v>
      </c>
      <c r="F47" s="37" t="s">
        <v>171</v>
      </c>
      <c r="G47" s="63">
        <v>2</v>
      </c>
      <c r="H47" s="94"/>
      <c r="I47" s="92"/>
      <c r="J47" s="64">
        <v>0</v>
      </c>
      <c r="K47" s="59">
        <f t="shared" si="1"/>
        <v>0</v>
      </c>
    </row>
    <row r="48" spans="1:11">
      <c r="A48" s="20">
        <v>44</v>
      </c>
      <c r="B48" s="71" t="s">
        <v>40</v>
      </c>
      <c r="C48" s="35" t="s">
        <v>101</v>
      </c>
      <c r="D48" s="38">
        <v>0.99</v>
      </c>
      <c r="E48" s="37" t="s">
        <v>146</v>
      </c>
      <c r="F48" s="37" t="s">
        <v>172</v>
      </c>
      <c r="G48" s="63">
        <v>2</v>
      </c>
      <c r="H48" s="94"/>
      <c r="I48" s="92"/>
      <c r="J48" s="64">
        <v>0</v>
      </c>
      <c r="K48" s="59">
        <f t="shared" si="1"/>
        <v>0</v>
      </c>
    </row>
    <row r="49" spans="1:11">
      <c r="A49" s="20">
        <v>45</v>
      </c>
      <c r="B49" s="71" t="s">
        <v>41</v>
      </c>
      <c r="C49" s="35" t="s">
        <v>101</v>
      </c>
      <c r="D49" s="38">
        <v>0.995</v>
      </c>
      <c r="E49" s="37" t="s">
        <v>146</v>
      </c>
      <c r="F49" s="37" t="s">
        <v>165</v>
      </c>
      <c r="G49" s="63">
        <v>60</v>
      </c>
      <c r="H49" s="94"/>
      <c r="I49" s="92"/>
      <c r="J49" s="64">
        <v>0</v>
      </c>
      <c r="K49" s="59">
        <f t="shared" si="1"/>
        <v>0</v>
      </c>
    </row>
    <row r="50" spans="1:11">
      <c r="A50" s="20">
        <v>46</v>
      </c>
      <c r="B50" s="71" t="s">
        <v>42</v>
      </c>
      <c r="C50" s="35" t="s">
        <v>101</v>
      </c>
      <c r="D50" s="38">
        <v>0.998</v>
      </c>
      <c r="E50" s="37" t="s">
        <v>146</v>
      </c>
      <c r="F50" s="37" t="s">
        <v>165</v>
      </c>
      <c r="G50" s="63">
        <v>5</v>
      </c>
      <c r="H50" s="94"/>
      <c r="I50" s="92"/>
      <c r="J50" s="64">
        <v>0</v>
      </c>
      <c r="K50" s="59">
        <f t="shared" si="1"/>
        <v>0</v>
      </c>
    </row>
    <row r="51" spans="1:11">
      <c r="A51" s="20">
        <v>47</v>
      </c>
      <c r="B51" s="71" t="s">
        <v>43</v>
      </c>
      <c r="C51" s="35" t="s">
        <v>102</v>
      </c>
      <c r="D51" s="38">
        <v>0.37</v>
      </c>
      <c r="E51" s="37" t="s">
        <v>147</v>
      </c>
      <c r="F51" s="37" t="s">
        <v>165</v>
      </c>
      <c r="G51" s="63">
        <v>300</v>
      </c>
      <c r="H51" s="94"/>
      <c r="I51" s="92"/>
      <c r="J51" s="64">
        <v>0</v>
      </c>
      <c r="K51" s="59">
        <f t="shared" si="1"/>
        <v>0</v>
      </c>
    </row>
    <row r="52" spans="1:11">
      <c r="A52" s="20">
        <v>48</v>
      </c>
      <c r="B52" s="71" t="s">
        <v>44</v>
      </c>
      <c r="C52" s="35" t="s">
        <v>103</v>
      </c>
      <c r="D52" s="38">
        <v>0.68</v>
      </c>
      <c r="E52" s="37" t="s">
        <v>148</v>
      </c>
      <c r="F52" s="37" t="s">
        <v>165</v>
      </c>
      <c r="G52" s="63">
        <v>10</v>
      </c>
      <c r="H52" s="94"/>
      <c r="I52" s="92"/>
      <c r="J52" s="64">
        <v>0</v>
      </c>
      <c r="K52" s="59">
        <f t="shared" si="1"/>
        <v>0</v>
      </c>
    </row>
    <row r="53" spans="1:11">
      <c r="A53" s="20">
        <v>49</v>
      </c>
      <c r="B53" s="72" t="s">
        <v>45</v>
      </c>
      <c r="C53" s="35" t="s">
        <v>83</v>
      </c>
      <c r="D53" s="38">
        <v>0.998</v>
      </c>
      <c r="E53" s="37" t="s">
        <v>124</v>
      </c>
      <c r="F53" s="37" t="s">
        <v>165</v>
      </c>
      <c r="G53" s="63">
        <v>25</v>
      </c>
      <c r="H53" s="94"/>
      <c r="I53" s="92"/>
      <c r="J53" s="64">
        <v>0</v>
      </c>
      <c r="K53" s="59">
        <f t="shared" si="1"/>
        <v>0</v>
      </c>
    </row>
    <row r="54" spans="1:11">
      <c r="A54" s="20">
        <v>50</v>
      </c>
      <c r="B54" s="72" t="s">
        <v>15</v>
      </c>
      <c r="C54" s="35" t="s">
        <v>83</v>
      </c>
      <c r="D54" s="38">
        <v>0.96</v>
      </c>
      <c r="E54" s="37" t="s">
        <v>124</v>
      </c>
      <c r="F54" s="37" t="s">
        <v>165</v>
      </c>
      <c r="G54" s="63">
        <v>2</v>
      </c>
      <c r="H54" s="94"/>
      <c r="I54" s="92"/>
      <c r="J54" s="64">
        <v>0</v>
      </c>
      <c r="K54" s="59">
        <f t="shared" si="1"/>
        <v>0</v>
      </c>
    </row>
    <row r="55" spans="1:11">
      <c r="A55" s="20">
        <v>51</v>
      </c>
      <c r="B55" s="61" t="s">
        <v>367</v>
      </c>
      <c r="C55" s="60" t="s">
        <v>83</v>
      </c>
      <c r="D55" s="38">
        <v>0.998</v>
      </c>
      <c r="E55" s="37" t="s">
        <v>124</v>
      </c>
      <c r="F55" s="37" t="s">
        <v>165</v>
      </c>
      <c r="G55" s="63">
        <v>10</v>
      </c>
      <c r="H55" s="94"/>
      <c r="I55" s="92"/>
      <c r="J55" s="64">
        <v>0</v>
      </c>
      <c r="K55" s="59">
        <f t="shared" si="1"/>
        <v>0</v>
      </c>
    </row>
    <row r="56" spans="1:11">
      <c r="A56" s="20">
        <v>52</v>
      </c>
      <c r="B56" s="71" t="s">
        <v>46</v>
      </c>
      <c r="C56" s="35" t="s">
        <v>104</v>
      </c>
      <c r="D56" s="38">
        <v>0.997</v>
      </c>
      <c r="E56" s="37" t="s">
        <v>149</v>
      </c>
      <c r="F56" s="37" t="s">
        <v>172</v>
      </c>
      <c r="G56" s="63">
        <v>6</v>
      </c>
      <c r="H56" s="94"/>
      <c r="I56" s="92"/>
      <c r="J56" s="64">
        <v>0</v>
      </c>
      <c r="K56" s="59">
        <f t="shared" si="1"/>
        <v>0</v>
      </c>
    </row>
    <row r="57" spans="1:11" ht="30">
      <c r="A57" s="20">
        <v>53</v>
      </c>
      <c r="B57" s="71" t="s">
        <v>47</v>
      </c>
      <c r="C57" s="35" t="s">
        <v>84</v>
      </c>
      <c r="D57" s="38" t="s">
        <v>63</v>
      </c>
      <c r="E57" s="37" t="s">
        <v>125</v>
      </c>
      <c r="F57" s="37" t="s">
        <v>166</v>
      </c>
      <c r="G57" s="63">
        <v>5</v>
      </c>
      <c r="H57" s="94"/>
      <c r="I57" s="92"/>
      <c r="J57" s="64">
        <v>0</v>
      </c>
      <c r="K57" s="59">
        <f t="shared" si="1"/>
        <v>0</v>
      </c>
    </row>
    <row r="58" spans="1:11" ht="30">
      <c r="A58" s="20">
        <v>54</v>
      </c>
      <c r="B58" s="71" t="s">
        <v>47</v>
      </c>
      <c r="C58" s="35" t="s">
        <v>84</v>
      </c>
      <c r="D58" s="38" t="s">
        <v>63</v>
      </c>
      <c r="E58" s="37" t="s">
        <v>125</v>
      </c>
      <c r="F58" s="37" t="s">
        <v>165</v>
      </c>
      <c r="G58" s="63">
        <v>30</v>
      </c>
      <c r="H58" s="94"/>
      <c r="I58" s="92"/>
      <c r="J58" s="64">
        <v>0</v>
      </c>
      <c r="K58" s="59">
        <f t="shared" si="1"/>
        <v>0</v>
      </c>
    </row>
    <row r="59" spans="1:11">
      <c r="A59" s="20">
        <v>55</v>
      </c>
      <c r="B59" s="71" t="s">
        <v>48</v>
      </c>
      <c r="C59" s="35" t="s">
        <v>84</v>
      </c>
      <c r="D59" s="38">
        <v>0.98499999999999999</v>
      </c>
      <c r="E59" s="37" t="s">
        <v>125</v>
      </c>
      <c r="F59" s="37" t="s">
        <v>172</v>
      </c>
      <c r="G59" s="63">
        <v>2</v>
      </c>
      <c r="H59" s="94"/>
      <c r="I59" s="92"/>
      <c r="J59" s="64">
        <v>0</v>
      </c>
      <c r="K59" s="59">
        <f t="shared" si="1"/>
        <v>0</v>
      </c>
    </row>
    <row r="60" spans="1:11">
      <c r="A60" s="20">
        <v>56</v>
      </c>
      <c r="B60" s="71" t="s">
        <v>49</v>
      </c>
      <c r="C60" s="35" t="s">
        <v>92</v>
      </c>
      <c r="D60" s="38">
        <v>0.99</v>
      </c>
      <c r="E60" s="37" t="s">
        <v>133</v>
      </c>
      <c r="F60" s="37" t="s">
        <v>169</v>
      </c>
      <c r="G60" s="63">
        <v>2</v>
      </c>
      <c r="H60" s="94"/>
      <c r="I60" s="92"/>
      <c r="J60" s="64">
        <v>0</v>
      </c>
      <c r="K60" s="59">
        <f t="shared" si="1"/>
        <v>0</v>
      </c>
    </row>
    <row r="61" spans="1:11">
      <c r="A61" s="20">
        <v>57</v>
      </c>
      <c r="B61" s="71" t="s">
        <v>50</v>
      </c>
      <c r="C61" s="35" t="s">
        <v>105</v>
      </c>
      <c r="D61" s="38">
        <v>0.98</v>
      </c>
      <c r="E61" s="37" t="s">
        <v>150</v>
      </c>
      <c r="F61" s="37" t="s">
        <v>157</v>
      </c>
      <c r="G61" s="63">
        <v>2</v>
      </c>
      <c r="H61" s="94"/>
      <c r="I61" s="92"/>
      <c r="J61" s="64">
        <v>0</v>
      </c>
      <c r="K61" s="59">
        <f t="shared" si="1"/>
        <v>0</v>
      </c>
    </row>
    <row r="62" spans="1:11">
      <c r="A62" s="20">
        <v>58</v>
      </c>
      <c r="B62" s="71" t="s">
        <v>51</v>
      </c>
      <c r="C62" s="35" t="s">
        <v>85</v>
      </c>
      <c r="D62" s="38">
        <v>0.99</v>
      </c>
      <c r="E62" s="37" t="s">
        <v>126</v>
      </c>
      <c r="F62" s="37" t="s">
        <v>165</v>
      </c>
      <c r="G62" s="63">
        <v>50</v>
      </c>
      <c r="H62" s="94"/>
      <c r="I62" s="92"/>
      <c r="J62" s="64">
        <v>0</v>
      </c>
      <c r="K62" s="59">
        <f t="shared" si="1"/>
        <v>0</v>
      </c>
    </row>
    <row r="63" spans="1:11" ht="45">
      <c r="A63" s="20">
        <v>59</v>
      </c>
      <c r="B63" s="71" t="s">
        <v>52</v>
      </c>
      <c r="C63" s="35"/>
      <c r="D63" s="36" t="s">
        <v>64</v>
      </c>
      <c r="E63" s="37" t="s">
        <v>151</v>
      </c>
      <c r="F63" s="37" t="s">
        <v>165</v>
      </c>
      <c r="G63" s="63">
        <v>2</v>
      </c>
      <c r="H63" s="94"/>
      <c r="I63" s="92"/>
      <c r="J63" s="64">
        <v>0</v>
      </c>
      <c r="K63" s="59">
        <f t="shared" si="1"/>
        <v>0</v>
      </c>
    </row>
    <row r="64" spans="1:11">
      <c r="A64" s="20">
        <v>60</v>
      </c>
      <c r="B64" s="71" t="s">
        <v>53</v>
      </c>
      <c r="C64" s="35" t="s">
        <v>106</v>
      </c>
      <c r="D64" s="38">
        <v>0.99</v>
      </c>
      <c r="E64" s="37" t="s">
        <v>152</v>
      </c>
      <c r="F64" s="37" t="s">
        <v>169</v>
      </c>
      <c r="G64" s="63">
        <v>2</v>
      </c>
      <c r="H64" s="94"/>
      <c r="I64" s="92"/>
      <c r="J64" s="64">
        <v>0</v>
      </c>
      <c r="K64" s="59">
        <f t="shared" si="1"/>
        <v>0</v>
      </c>
    </row>
    <row r="65" spans="1:11" ht="30">
      <c r="A65" s="20">
        <v>61</v>
      </c>
      <c r="B65" s="71" t="s">
        <v>54</v>
      </c>
      <c r="C65" s="35" t="s">
        <v>84</v>
      </c>
      <c r="D65" s="38" t="s">
        <v>65</v>
      </c>
      <c r="E65" s="37" t="s">
        <v>125</v>
      </c>
      <c r="F65" s="37" t="s">
        <v>166</v>
      </c>
      <c r="G65" s="63">
        <v>25</v>
      </c>
      <c r="H65" s="94"/>
      <c r="I65" s="92"/>
      <c r="J65" s="64">
        <v>0</v>
      </c>
      <c r="K65" s="59">
        <f t="shared" si="1"/>
        <v>0</v>
      </c>
    </row>
    <row r="66" spans="1:11">
      <c r="A66" s="20">
        <v>62</v>
      </c>
      <c r="B66" s="71" t="s">
        <v>55</v>
      </c>
      <c r="C66" s="35" t="s">
        <v>107</v>
      </c>
      <c r="D66" s="38">
        <v>0.999</v>
      </c>
      <c r="E66" s="37" t="s">
        <v>153</v>
      </c>
      <c r="F66" s="37" t="s">
        <v>166</v>
      </c>
      <c r="G66" s="63">
        <v>10</v>
      </c>
      <c r="H66" s="94"/>
      <c r="I66" s="92"/>
      <c r="J66" s="64">
        <v>0</v>
      </c>
      <c r="K66" s="59">
        <f t="shared" si="1"/>
        <v>0</v>
      </c>
    </row>
    <row r="67" spans="1:11">
      <c r="A67" s="20">
        <v>63</v>
      </c>
      <c r="B67" s="71" t="s">
        <v>56</v>
      </c>
      <c r="C67" s="35" t="s">
        <v>107</v>
      </c>
      <c r="D67" s="38">
        <v>0.999</v>
      </c>
      <c r="E67" s="37" t="s">
        <v>153</v>
      </c>
      <c r="F67" s="37" t="s">
        <v>166</v>
      </c>
      <c r="G67" s="63">
        <v>2</v>
      </c>
      <c r="H67" s="94"/>
      <c r="I67" s="92"/>
      <c r="J67" s="64">
        <v>0</v>
      </c>
      <c r="K67" s="59">
        <f t="shared" si="1"/>
        <v>0</v>
      </c>
    </row>
    <row r="68" spans="1:11">
      <c r="A68" s="20">
        <v>64</v>
      </c>
      <c r="B68" s="71" t="s">
        <v>57</v>
      </c>
      <c r="C68" s="35" t="s">
        <v>104</v>
      </c>
      <c r="D68" s="38">
        <v>0.999</v>
      </c>
      <c r="E68" s="37" t="s">
        <v>149</v>
      </c>
      <c r="F68" s="37" t="s">
        <v>166</v>
      </c>
      <c r="G68" s="63">
        <v>5</v>
      </c>
      <c r="H68" s="94"/>
      <c r="I68" s="92"/>
      <c r="J68" s="64">
        <v>0</v>
      </c>
      <c r="K68" s="59">
        <f t="shared" si="1"/>
        <v>0</v>
      </c>
    </row>
    <row r="69" spans="1:11">
      <c r="A69" s="20">
        <v>65</v>
      </c>
      <c r="B69" s="71" t="s">
        <v>58</v>
      </c>
      <c r="C69" s="35" t="s">
        <v>108</v>
      </c>
      <c r="D69" s="38">
        <v>0.999</v>
      </c>
      <c r="E69" s="37" t="s">
        <v>154</v>
      </c>
      <c r="F69" s="37" t="s">
        <v>166</v>
      </c>
      <c r="G69" s="63">
        <v>2</v>
      </c>
      <c r="H69" s="94"/>
      <c r="I69" s="92"/>
      <c r="J69" s="64">
        <v>0</v>
      </c>
      <c r="K69" s="59">
        <f t="shared" si="1"/>
        <v>0</v>
      </c>
    </row>
    <row r="70" spans="1:11">
      <c r="A70" s="20">
        <v>66</v>
      </c>
      <c r="B70" s="71" t="s">
        <v>59</v>
      </c>
      <c r="C70" s="35"/>
      <c r="D70" s="36" t="s">
        <v>66</v>
      </c>
      <c r="E70" s="37"/>
      <c r="F70" s="37" t="s">
        <v>173</v>
      </c>
      <c r="G70" s="63">
        <v>2</v>
      </c>
      <c r="H70" s="94"/>
      <c r="I70" s="92"/>
      <c r="J70" s="64">
        <v>0</v>
      </c>
      <c r="K70" s="59">
        <f t="shared" ref="K70:K101" si="2">SUM(J70*G70)</f>
        <v>0</v>
      </c>
    </row>
    <row r="71" spans="1:11">
      <c r="A71" s="20">
        <v>67</v>
      </c>
      <c r="B71" s="71" t="s">
        <v>59</v>
      </c>
      <c r="C71" s="35"/>
      <c r="D71" s="36" t="s">
        <v>67</v>
      </c>
      <c r="E71" s="37"/>
      <c r="F71" s="37" t="s">
        <v>173</v>
      </c>
      <c r="G71" s="63">
        <v>2</v>
      </c>
      <c r="H71" s="94"/>
      <c r="I71" s="92"/>
      <c r="J71" s="64">
        <v>0</v>
      </c>
      <c r="K71" s="59">
        <f t="shared" si="2"/>
        <v>0</v>
      </c>
    </row>
    <row r="72" spans="1:11" ht="30">
      <c r="A72" s="20">
        <v>68</v>
      </c>
      <c r="B72" s="71" t="s">
        <v>60</v>
      </c>
      <c r="C72" s="35" t="s">
        <v>84</v>
      </c>
      <c r="D72" s="38" t="s">
        <v>68</v>
      </c>
      <c r="E72" s="37" t="s">
        <v>125</v>
      </c>
      <c r="F72" s="37" t="s">
        <v>166</v>
      </c>
      <c r="G72" s="63">
        <v>5</v>
      </c>
      <c r="H72" s="94"/>
      <c r="I72" s="92"/>
      <c r="J72" s="64">
        <v>0</v>
      </c>
      <c r="K72" s="59">
        <f t="shared" si="2"/>
        <v>0</v>
      </c>
    </row>
    <row r="73" spans="1:11">
      <c r="A73" s="20">
        <v>69</v>
      </c>
      <c r="B73" s="71" t="s">
        <v>61</v>
      </c>
      <c r="C73" s="35" t="s">
        <v>109</v>
      </c>
      <c r="D73" s="38">
        <v>0.96</v>
      </c>
      <c r="E73" s="37" t="s">
        <v>124</v>
      </c>
      <c r="F73" s="37" t="s">
        <v>165</v>
      </c>
      <c r="G73" s="63">
        <v>50</v>
      </c>
      <c r="H73" s="94"/>
      <c r="I73" s="92"/>
      <c r="J73" s="64">
        <v>0</v>
      </c>
      <c r="K73" s="59">
        <f t="shared" si="2"/>
        <v>0</v>
      </c>
    </row>
    <row r="74" spans="1:11" ht="30">
      <c r="A74" s="20">
        <v>70</v>
      </c>
      <c r="B74" s="71" t="s">
        <v>62</v>
      </c>
      <c r="C74" s="35" t="s">
        <v>94</v>
      </c>
      <c r="D74" s="36" t="s">
        <v>69</v>
      </c>
      <c r="E74" s="37" t="s">
        <v>135</v>
      </c>
      <c r="F74" s="37" t="s">
        <v>156</v>
      </c>
      <c r="G74" s="63">
        <v>2</v>
      </c>
      <c r="H74" s="94"/>
      <c r="I74" s="92"/>
      <c r="J74" s="64">
        <v>0</v>
      </c>
      <c r="K74" s="59">
        <f t="shared" si="2"/>
        <v>0</v>
      </c>
    </row>
    <row r="75" spans="1:11" ht="18.75">
      <c r="A75" s="20">
        <v>71</v>
      </c>
      <c r="B75" s="44" t="s">
        <v>174</v>
      </c>
      <c r="C75" s="73" t="s">
        <v>336</v>
      </c>
      <c r="D75" s="38">
        <v>0.999</v>
      </c>
      <c r="E75" s="74"/>
      <c r="F75" s="37" t="s">
        <v>165</v>
      </c>
      <c r="G75" s="63">
        <v>2</v>
      </c>
      <c r="H75" s="94"/>
      <c r="I75" s="92"/>
      <c r="J75" s="64">
        <v>0</v>
      </c>
      <c r="K75" s="59">
        <f t="shared" si="2"/>
        <v>0</v>
      </c>
    </row>
    <row r="76" spans="1:11">
      <c r="A76" s="20">
        <v>72</v>
      </c>
      <c r="B76" s="44" t="s">
        <v>196</v>
      </c>
      <c r="C76" s="35" t="s">
        <v>175</v>
      </c>
      <c r="D76" s="38">
        <v>0.99980000000000002</v>
      </c>
      <c r="E76" s="37"/>
      <c r="F76" s="37" t="s">
        <v>161</v>
      </c>
      <c r="G76" s="63">
        <v>8</v>
      </c>
      <c r="H76" s="94"/>
      <c r="I76" s="92"/>
      <c r="J76" s="64">
        <v>0</v>
      </c>
      <c r="K76" s="59">
        <f t="shared" si="2"/>
        <v>0</v>
      </c>
    </row>
    <row r="77" spans="1:11">
      <c r="A77" s="20">
        <v>73</v>
      </c>
      <c r="B77" s="71" t="s">
        <v>203</v>
      </c>
      <c r="C77" s="35" t="s">
        <v>176</v>
      </c>
      <c r="D77" s="38">
        <v>0.99995000000000001</v>
      </c>
      <c r="E77" s="37" t="s">
        <v>177</v>
      </c>
      <c r="F77" s="37" t="s">
        <v>160</v>
      </c>
      <c r="G77" s="63">
        <v>2</v>
      </c>
      <c r="H77" s="94"/>
      <c r="I77" s="92"/>
      <c r="J77" s="64">
        <v>0</v>
      </c>
      <c r="K77" s="59">
        <f t="shared" si="2"/>
        <v>0</v>
      </c>
    </row>
    <row r="78" spans="1:11" ht="30">
      <c r="A78" s="20">
        <v>74</v>
      </c>
      <c r="B78" s="44" t="s">
        <v>351</v>
      </c>
      <c r="C78" s="35" t="s">
        <v>178</v>
      </c>
      <c r="D78" s="36" t="s">
        <v>321</v>
      </c>
      <c r="E78" s="37" t="s">
        <v>179</v>
      </c>
      <c r="F78" s="37" t="s">
        <v>166</v>
      </c>
      <c r="G78" s="63">
        <v>2</v>
      </c>
      <c r="H78" s="94"/>
      <c r="I78" s="92"/>
      <c r="J78" s="64">
        <v>0</v>
      </c>
      <c r="K78" s="59">
        <f t="shared" si="2"/>
        <v>0</v>
      </c>
    </row>
    <row r="79" spans="1:11" ht="30">
      <c r="A79" s="20">
        <v>75</v>
      </c>
      <c r="B79" s="44" t="s">
        <v>320</v>
      </c>
      <c r="C79" s="35" t="s">
        <v>178</v>
      </c>
      <c r="D79" s="36" t="s">
        <v>334</v>
      </c>
      <c r="E79" s="37" t="s">
        <v>179</v>
      </c>
      <c r="F79" s="37" t="s">
        <v>166</v>
      </c>
      <c r="G79" s="63">
        <v>10</v>
      </c>
      <c r="H79" s="94"/>
      <c r="I79" s="92"/>
      <c r="J79" s="64">
        <v>0</v>
      </c>
      <c r="K79" s="59">
        <f t="shared" si="2"/>
        <v>0</v>
      </c>
    </row>
    <row r="80" spans="1:11" ht="30">
      <c r="A80" s="20">
        <v>76</v>
      </c>
      <c r="B80" s="44" t="s">
        <v>323</v>
      </c>
      <c r="C80" s="35" t="s">
        <v>178</v>
      </c>
      <c r="D80" s="36" t="s">
        <v>322</v>
      </c>
      <c r="E80" s="37" t="s">
        <v>179</v>
      </c>
      <c r="F80" s="37" t="s">
        <v>166</v>
      </c>
      <c r="G80" s="63">
        <v>6</v>
      </c>
      <c r="H80" s="94"/>
      <c r="I80" s="92"/>
      <c r="J80" s="64">
        <v>0</v>
      </c>
      <c r="K80" s="59">
        <f t="shared" si="2"/>
        <v>0</v>
      </c>
    </row>
    <row r="81" spans="1:11">
      <c r="A81" s="20">
        <v>77</v>
      </c>
      <c r="B81" s="44" t="s">
        <v>180</v>
      </c>
      <c r="C81" s="35" t="s">
        <v>181</v>
      </c>
      <c r="D81" s="36" t="s">
        <v>194</v>
      </c>
      <c r="E81" s="37" t="s">
        <v>182</v>
      </c>
      <c r="F81" s="37" t="s">
        <v>165</v>
      </c>
      <c r="G81" s="63">
        <v>2</v>
      </c>
      <c r="H81" s="94"/>
      <c r="I81" s="92"/>
      <c r="J81" s="64">
        <v>0</v>
      </c>
      <c r="K81" s="59">
        <f t="shared" si="2"/>
        <v>0</v>
      </c>
    </row>
    <row r="82" spans="1:11">
      <c r="A82" s="20">
        <v>78</v>
      </c>
      <c r="B82" s="44" t="s">
        <v>197</v>
      </c>
      <c r="C82" s="35" t="s">
        <v>183</v>
      </c>
      <c r="D82" s="38" t="s">
        <v>195</v>
      </c>
      <c r="E82" s="37" t="s">
        <v>184</v>
      </c>
      <c r="F82" s="37" t="s">
        <v>165</v>
      </c>
      <c r="G82" s="63">
        <v>2</v>
      </c>
      <c r="H82" s="94"/>
      <c r="I82" s="92"/>
      <c r="J82" s="64">
        <v>0</v>
      </c>
      <c r="K82" s="59">
        <f t="shared" si="2"/>
        <v>0</v>
      </c>
    </row>
    <row r="83" spans="1:11">
      <c r="A83" s="20">
        <v>79</v>
      </c>
      <c r="B83" s="44" t="s">
        <v>198</v>
      </c>
      <c r="C83" s="35" t="s">
        <v>185</v>
      </c>
      <c r="D83" s="102">
        <v>0.85</v>
      </c>
      <c r="E83" s="103" t="s">
        <v>186</v>
      </c>
      <c r="F83" s="104" t="s">
        <v>241</v>
      </c>
      <c r="G83" s="63">
        <v>15</v>
      </c>
      <c r="H83" s="94"/>
      <c r="I83" s="92"/>
      <c r="J83" s="64">
        <v>0</v>
      </c>
      <c r="K83" s="59">
        <f t="shared" si="2"/>
        <v>0</v>
      </c>
    </row>
    <row r="84" spans="1:11">
      <c r="A84" s="20">
        <v>80</v>
      </c>
      <c r="B84" s="44" t="s">
        <v>199</v>
      </c>
      <c r="C84" s="35" t="s">
        <v>187</v>
      </c>
      <c r="D84" s="102">
        <v>0.3</v>
      </c>
      <c r="E84" s="103" t="s">
        <v>188</v>
      </c>
      <c r="F84" s="104" t="s">
        <v>165</v>
      </c>
      <c r="G84" s="63">
        <v>5</v>
      </c>
      <c r="H84" s="94"/>
      <c r="I84" s="92"/>
      <c r="J84" s="64">
        <v>0</v>
      </c>
      <c r="K84" s="59">
        <f t="shared" si="2"/>
        <v>0</v>
      </c>
    </row>
    <row r="85" spans="1:11">
      <c r="A85" s="20">
        <v>81</v>
      </c>
      <c r="B85" s="44" t="s">
        <v>200</v>
      </c>
      <c r="C85" s="76" t="s">
        <v>337</v>
      </c>
      <c r="D85" s="102" t="s">
        <v>189</v>
      </c>
      <c r="E85" s="105" t="s">
        <v>190</v>
      </c>
      <c r="F85" s="104" t="s">
        <v>165</v>
      </c>
      <c r="G85" s="63">
        <v>2</v>
      </c>
      <c r="H85" s="94"/>
      <c r="I85" s="92"/>
      <c r="J85" s="64">
        <v>0</v>
      </c>
      <c r="K85" s="59">
        <f t="shared" si="2"/>
        <v>0</v>
      </c>
    </row>
    <row r="86" spans="1:11">
      <c r="A86" s="20">
        <v>82</v>
      </c>
      <c r="B86" s="44" t="s">
        <v>201</v>
      </c>
      <c r="C86" s="73" t="s">
        <v>338</v>
      </c>
      <c r="D86" s="102">
        <v>0.995</v>
      </c>
      <c r="E86" s="103" t="s">
        <v>191</v>
      </c>
      <c r="F86" s="104" t="s">
        <v>165</v>
      </c>
      <c r="G86" s="63">
        <v>2</v>
      </c>
      <c r="H86" s="94"/>
      <c r="I86" s="92"/>
      <c r="J86" s="64">
        <v>0</v>
      </c>
      <c r="K86" s="59">
        <f t="shared" si="2"/>
        <v>0</v>
      </c>
    </row>
    <row r="87" spans="1:11" ht="18.75">
      <c r="A87" s="20">
        <v>83</v>
      </c>
      <c r="B87" s="44" t="s">
        <v>202</v>
      </c>
      <c r="C87" s="77" t="s">
        <v>339</v>
      </c>
      <c r="D87" s="36" t="s">
        <v>192</v>
      </c>
      <c r="E87" s="75" t="s">
        <v>193</v>
      </c>
      <c r="F87" s="37" t="s">
        <v>168</v>
      </c>
      <c r="G87" s="63">
        <v>2</v>
      </c>
      <c r="H87" s="94"/>
      <c r="I87" s="92"/>
      <c r="J87" s="64">
        <v>0</v>
      </c>
      <c r="K87" s="59">
        <f t="shared" si="2"/>
        <v>0</v>
      </c>
    </row>
    <row r="88" spans="1:11">
      <c r="A88" s="20">
        <v>84</v>
      </c>
      <c r="B88" s="44" t="s">
        <v>204</v>
      </c>
      <c r="C88" s="35"/>
      <c r="D88" s="38">
        <v>0.75</v>
      </c>
      <c r="E88" s="78" t="s">
        <v>205</v>
      </c>
      <c r="F88" s="37" t="s">
        <v>206</v>
      </c>
      <c r="G88" s="63">
        <v>2</v>
      </c>
      <c r="H88" s="94"/>
      <c r="I88" s="92"/>
      <c r="J88" s="64">
        <v>0</v>
      </c>
      <c r="K88" s="59">
        <f t="shared" si="2"/>
        <v>0</v>
      </c>
    </row>
    <row r="89" spans="1:11" ht="18.75">
      <c r="A89" s="20">
        <v>85</v>
      </c>
      <c r="B89" s="44" t="s">
        <v>207</v>
      </c>
      <c r="C89" s="77" t="s">
        <v>340</v>
      </c>
      <c r="D89" s="36" t="s">
        <v>208</v>
      </c>
      <c r="E89" s="35" t="s">
        <v>209</v>
      </c>
      <c r="F89" s="37" t="s">
        <v>206</v>
      </c>
      <c r="G89" s="63">
        <v>2</v>
      </c>
      <c r="H89" s="94"/>
      <c r="I89" s="92"/>
      <c r="J89" s="64">
        <v>0</v>
      </c>
      <c r="K89" s="59">
        <f t="shared" si="2"/>
        <v>0</v>
      </c>
    </row>
    <row r="90" spans="1:11" ht="18.75">
      <c r="A90" s="20">
        <v>86</v>
      </c>
      <c r="B90" s="44" t="s">
        <v>210</v>
      </c>
      <c r="C90" s="73" t="s">
        <v>341</v>
      </c>
      <c r="D90" s="38" t="s">
        <v>212</v>
      </c>
      <c r="E90" s="78" t="s">
        <v>211</v>
      </c>
      <c r="F90" s="37" t="s">
        <v>165</v>
      </c>
      <c r="G90" s="63">
        <v>2</v>
      </c>
      <c r="H90" s="94"/>
      <c r="I90" s="92"/>
      <c r="J90" s="64">
        <v>0</v>
      </c>
      <c r="K90" s="59">
        <f t="shared" si="2"/>
        <v>0</v>
      </c>
    </row>
    <row r="91" spans="1:11">
      <c r="A91" s="20">
        <v>87</v>
      </c>
      <c r="B91" s="44" t="s">
        <v>213</v>
      </c>
      <c r="C91" s="73" t="s">
        <v>342</v>
      </c>
      <c r="D91" s="38" t="s">
        <v>212</v>
      </c>
      <c r="E91" s="78" t="s">
        <v>214</v>
      </c>
      <c r="F91" s="37" t="s">
        <v>165</v>
      </c>
      <c r="G91" s="63">
        <v>2</v>
      </c>
      <c r="H91" s="94"/>
      <c r="I91" s="92"/>
      <c r="J91" s="64">
        <v>0</v>
      </c>
      <c r="K91" s="59">
        <f t="shared" si="2"/>
        <v>0</v>
      </c>
    </row>
    <row r="92" spans="1:11">
      <c r="A92" s="20">
        <v>88</v>
      </c>
      <c r="B92" s="44" t="s">
        <v>215</v>
      </c>
      <c r="C92" s="35" t="s">
        <v>216</v>
      </c>
      <c r="D92" s="38">
        <v>0.999</v>
      </c>
      <c r="E92" s="37" t="s">
        <v>217</v>
      </c>
      <c r="F92" s="37" t="s">
        <v>218</v>
      </c>
      <c r="G92" s="63">
        <v>2</v>
      </c>
      <c r="H92" s="94"/>
      <c r="I92" s="92"/>
      <c r="J92" s="64">
        <v>0</v>
      </c>
      <c r="K92" s="59">
        <f t="shared" si="2"/>
        <v>0</v>
      </c>
    </row>
    <row r="93" spans="1:11">
      <c r="A93" s="20">
        <v>89</v>
      </c>
      <c r="B93" s="44" t="s">
        <v>219</v>
      </c>
      <c r="C93" s="35" t="s">
        <v>220</v>
      </c>
      <c r="D93" s="38">
        <v>0.99</v>
      </c>
      <c r="E93" s="37" t="s">
        <v>221</v>
      </c>
      <c r="F93" s="37" t="s">
        <v>168</v>
      </c>
      <c r="G93" s="63">
        <v>3</v>
      </c>
      <c r="H93" s="94"/>
      <c r="I93" s="92"/>
      <c r="J93" s="64">
        <v>0</v>
      </c>
      <c r="K93" s="59">
        <f t="shared" si="2"/>
        <v>0</v>
      </c>
    </row>
    <row r="94" spans="1:11">
      <c r="A94" s="20">
        <v>90</v>
      </c>
      <c r="B94" s="44" t="s">
        <v>222</v>
      </c>
      <c r="C94" s="35" t="s">
        <v>223</v>
      </c>
      <c r="D94" s="36" t="s">
        <v>370</v>
      </c>
      <c r="E94" s="37" t="s">
        <v>232</v>
      </c>
      <c r="F94" s="37" t="s">
        <v>224</v>
      </c>
      <c r="G94" s="63">
        <v>2</v>
      </c>
      <c r="H94" s="94"/>
      <c r="I94" s="92"/>
      <c r="J94" s="64">
        <v>0</v>
      </c>
      <c r="K94" s="59">
        <f t="shared" si="2"/>
        <v>0</v>
      </c>
    </row>
    <row r="95" spans="1:11" ht="30">
      <c r="A95" s="20">
        <v>91</v>
      </c>
      <c r="B95" s="44" t="s">
        <v>225</v>
      </c>
      <c r="C95" s="35" t="s">
        <v>226</v>
      </c>
      <c r="D95" s="36" t="s">
        <v>371</v>
      </c>
      <c r="E95" s="37" t="s">
        <v>231</v>
      </c>
      <c r="F95" s="37" t="s">
        <v>227</v>
      </c>
      <c r="G95" s="63">
        <v>2</v>
      </c>
      <c r="H95" s="94"/>
      <c r="I95" s="92"/>
      <c r="J95" s="64">
        <v>0</v>
      </c>
      <c r="K95" s="59">
        <f t="shared" si="2"/>
        <v>0</v>
      </c>
    </row>
    <row r="96" spans="1:11">
      <c r="A96" s="20">
        <v>92</v>
      </c>
      <c r="B96" s="44" t="s">
        <v>228</v>
      </c>
      <c r="C96" s="35" t="s">
        <v>229</v>
      </c>
      <c r="D96" s="36" t="s">
        <v>233</v>
      </c>
      <c r="E96" s="37" t="s">
        <v>230</v>
      </c>
      <c r="F96" s="37" t="s">
        <v>227</v>
      </c>
      <c r="G96" s="63">
        <v>2</v>
      </c>
      <c r="H96" s="94"/>
      <c r="I96" s="92"/>
      <c r="J96" s="64">
        <v>0</v>
      </c>
      <c r="K96" s="59">
        <f t="shared" si="2"/>
        <v>0</v>
      </c>
    </row>
    <row r="97" spans="1:11">
      <c r="A97" s="20">
        <v>93</v>
      </c>
      <c r="B97" s="44" t="s">
        <v>234</v>
      </c>
      <c r="C97" s="35" t="s">
        <v>235</v>
      </c>
      <c r="D97" s="36" t="s">
        <v>372</v>
      </c>
      <c r="E97" s="37" t="s">
        <v>236</v>
      </c>
      <c r="F97" s="37" t="s">
        <v>165</v>
      </c>
      <c r="G97" s="63">
        <v>2</v>
      </c>
      <c r="H97" s="94"/>
      <c r="I97" s="92"/>
      <c r="J97" s="64">
        <v>0</v>
      </c>
      <c r="K97" s="59">
        <f t="shared" si="2"/>
        <v>0</v>
      </c>
    </row>
    <row r="98" spans="1:11">
      <c r="A98" s="20">
        <v>94</v>
      </c>
      <c r="B98" s="44" t="s">
        <v>237</v>
      </c>
      <c r="C98" s="35" t="s">
        <v>238</v>
      </c>
      <c r="D98" s="36" t="s">
        <v>239</v>
      </c>
      <c r="E98" s="37" t="s">
        <v>240</v>
      </c>
      <c r="F98" s="37" t="s">
        <v>241</v>
      </c>
      <c r="G98" s="63">
        <v>2</v>
      </c>
      <c r="H98" s="94"/>
      <c r="I98" s="92"/>
      <c r="J98" s="64">
        <v>0</v>
      </c>
      <c r="K98" s="59">
        <f t="shared" si="2"/>
        <v>0</v>
      </c>
    </row>
    <row r="99" spans="1:11">
      <c r="A99" s="20">
        <v>95</v>
      </c>
      <c r="B99" s="44" t="s">
        <v>242</v>
      </c>
      <c r="C99" s="35" t="s">
        <v>243</v>
      </c>
      <c r="D99" s="36" t="s">
        <v>239</v>
      </c>
      <c r="E99" s="37" t="s">
        <v>244</v>
      </c>
      <c r="F99" s="37" t="s">
        <v>241</v>
      </c>
      <c r="G99" s="63">
        <v>2</v>
      </c>
      <c r="H99" s="94"/>
      <c r="I99" s="92"/>
      <c r="J99" s="64">
        <v>0</v>
      </c>
      <c r="K99" s="59">
        <f t="shared" si="2"/>
        <v>0</v>
      </c>
    </row>
    <row r="100" spans="1:11" ht="30">
      <c r="A100" s="20">
        <v>96</v>
      </c>
      <c r="B100" s="79" t="s">
        <v>332</v>
      </c>
      <c r="C100" s="40"/>
      <c r="D100" s="80" t="s">
        <v>245</v>
      </c>
      <c r="E100" s="30"/>
      <c r="F100" s="30" t="s">
        <v>246</v>
      </c>
      <c r="G100" s="63">
        <v>2</v>
      </c>
      <c r="H100" s="94"/>
      <c r="I100" s="92"/>
      <c r="J100" s="64">
        <v>0</v>
      </c>
      <c r="K100" s="59">
        <f t="shared" si="2"/>
        <v>0</v>
      </c>
    </row>
    <row r="101" spans="1:11" ht="30">
      <c r="A101" s="20">
        <v>97</v>
      </c>
      <c r="B101" s="79" t="s">
        <v>332</v>
      </c>
      <c r="C101" s="40"/>
      <c r="D101" s="80" t="s">
        <v>247</v>
      </c>
      <c r="E101" s="30"/>
      <c r="F101" s="30" t="s">
        <v>246</v>
      </c>
      <c r="G101" s="63">
        <v>2</v>
      </c>
      <c r="H101" s="94"/>
      <c r="I101" s="92"/>
      <c r="J101" s="64">
        <v>0</v>
      </c>
      <c r="K101" s="59">
        <f t="shared" si="2"/>
        <v>0</v>
      </c>
    </row>
    <row r="102" spans="1:11" ht="30">
      <c r="A102" s="20">
        <v>98</v>
      </c>
      <c r="B102" s="79" t="s">
        <v>332</v>
      </c>
      <c r="C102" s="40"/>
      <c r="D102" s="81" t="s">
        <v>248</v>
      </c>
      <c r="E102" s="30"/>
      <c r="F102" s="30" t="s">
        <v>246</v>
      </c>
      <c r="G102" s="63">
        <v>2</v>
      </c>
      <c r="H102" s="94"/>
      <c r="I102" s="92"/>
      <c r="J102" s="64">
        <v>0</v>
      </c>
      <c r="K102" s="59">
        <f t="shared" ref="K102:K133" si="3">SUM(J102*G102)</f>
        <v>0</v>
      </c>
    </row>
    <row r="103" spans="1:11" ht="18">
      <c r="A103" s="20">
        <v>99</v>
      </c>
      <c r="B103" s="79" t="s">
        <v>249</v>
      </c>
      <c r="C103" s="40" t="s">
        <v>343</v>
      </c>
      <c r="D103" s="81">
        <v>0.65</v>
      </c>
      <c r="E103" s="30" t="s">
        <v>148</v>
      </c>
      <c r="F103" s="30" t="s">
        <v>165</v>
      </c>
      <c r="G103" s="63">
        <v>2</v>
      </c>
      <c r="H103" s="94"/>
      <c r="I103" s="92"/>
      <c r="J103" s="64">
        <v>0</v>
      </c>
      <c r="K103" s="59">
        <f t="shared" si="3"/>
        <v>0</v>
      </c>
    </row>
    <row r="104" spans="1:11" ht="45">
      <c r="A104" s="20">
        <v>100</v>
      </c>
      <c r="B104" s="79" t="s">
        <v>249</v>
      </c>
      <c r="C104" s="40" t="s">
        <v>343</v>
      </c>
      <c r="D104" s="82" t="s">
        <v>250</v>
      </c>
      <c r="E104" s="30" t="s">
        <v>148</v>
      </c>
      <c r="F104" s="30" t="s">
        <v>246</v>
      </c>
      <c r="G104" s="63">
        <v>2</v>
      </c>
      <c r="H104" s="94"/>
      <c r="I104" s="92"/>
      <c r="J104" s="64">
        <v>0</v>
      </c>
      <c r="K104" s="59">
        <f t="shared" si="3"/>
        <v>0</v>
      </c>
    </row>
    <row r="105" spans="1:11">
      <c r="A105" s="20">
        <v>101</v>
      </c>
      <c r="B105" s="79" t="s">
        <v>251</v>
      </c>
      <c r="C105" s="40" t="s">
        <v>102</v>
      </c>
      <c r="D105" s="81">
        <v>0.35</v>
      </c>
      <c r="E105" s="30" t="s">
        <v>147</v>
      </c>
      <c r="F105" s="30" t="s">
        <v>165</v>
      </c>
      <c r="G105" s="63">
        <v>8</v>
      </c>
      <c r="H105" s="94"/>
      <c r="I105" s="92"/>
      <c r="J105" s="64">
        <v>0</v>
      </c>
      <c r="K105" s="59">
        <f t="shared" si="3"/>
        <v>0</v>
      </c>
    </row>
    <row r="106" spans="1:11" ht="30">
      <c r="A106" s="20">
        <v>102</v>
      </c>
      <c r="B106" s="79" t="s">
        <v>331</v>
      </c>
      <c r="C106" s="40" t="s">
        <v>102</v>
      </c>
      <c r="D106" s="40" t="s">
        <v>252</v>
      </c>
      <c r="E106" s="30"/>
      <c r="F106" s="30" t="s">
        <v>246</v>
      </c>
      <c r="G106" s="63">
        <v>2</v>
      </c>
      <c r="H106" s="94"/>
      <c r="I106" s="92"/>
      <c r="J106" s="64">
        <v>0</v>
      </c>
      <c r="K106" s="59">
        <f t="shared" si="3"/>
        <v>0</v>
      </c>
    </row>
    <row r="107" spans="1:11" ht="15.75">
      <c r="A107" s="20">
        <v>103</v>
      </c>
      <c r="B107" s="79" t="s">
        <v>253</v>
      </c>
      <c r="C107" s="40" t="s">
        <v>254</v>
      </c>
      <c r="D107" s="81">
        <v>0.99</v>
      </c>
      <c r="E107" s="83" t="s">
        <v>255</v>
      </c>
      <c r="F107" s="30" t="s">
        <v>165</v>
      </c>
      <c r="G107" s="63">
        <v>2</v>
      </c>
      <c r="H107" s="94"/>
      <c r="I107" s="92"/>
      <c r="J107" s="64">
        <v>0</v>
      </c>
      <c r="K107" s="59">
        <f t="shared" si="3"/>
        <v>0</v>
      </c>
    </row>
    <row r="108" spans="1:11" ht="18">
      <c r="A108" s="20">
        <v>104</v>
      </c>
      <c r="B108" s="79" t="s">
        <v>256</v>
      </c>
      <c r="C108" s="40" t="s">
        <v>344</v>
      </c>
      <c r="D108" s="81">
        <v>0.998</v>
      </c>
      <c r="E108" s="30" t="s">
        <v>257</v>
      </c>
      <c r="F108" s="30" t="s">
        <v>165</v>
      </c>
      <c r="G108" s="63">
        <v>2</v>
      </c>
      <c r="H108" s="94"/>
      <c r="I108" s="92"/>
      <c r="J108" s="64">
        <v>0</v>
      </c>
      <c r="K108" s="59">
        <f t="shared" si="3"/>
        <v>0</v>
      </c>
    </row>
    <row r="109" spans="1:11" ht="18">
      <c r="A109" s="20">
        <v>105</v>
      </c>
      <c r="B109" s="79" t="s">
        <v>258</v>
      </c>
      <c r="C109" s="40" t="s">
        <v>345</v>
      </c>
      <c r="D109" s="81">
        <v>0.85</v>
      </c>
      <c r="E109" s="30" t="s">
        <v>130</v>
      </c>
      <c r="F109" s="30" t="s">
        <v>165</v>
      </c>
      <c r="G109" s="63">
        <v>2</v>
      </c>
      <c r="H109" s="94"/>
      <c r="I109" s="92"/>
      <c r="J109" s="64">
        <v>0</v>
      </c>
      <c r="K109" s="59">
        <f t="shared" si="3"/>
        <v>0</v>
      </c>
    </row>
    <row r="110" spans="1:11" ht="18">
      <c r="A110" s="20">
        <v>106</v>
      </c>
      <c r="B110" s="79" t="s">
        <v>259</v>
      </c>
      <c r="C110" s="40" t="s">
        <v>346</v>
      </c>
      <c r="D110" s="81">
        <v>0.98</v>
      </c>
      <c r="E110" s="30" t="s">
        <v>184</v>
      </c>
      <c r="F110" s="30" t="s">
        <v>165</v>
      </c>
      <c r="G110" s="63">
        <v>2</v>
      </c>
      <c r="H110" s="94"/>
      <c r="I110" s="92"/>
      <c r="J110" s="64">
        <v>0</v>
      </c>
      <c r="K110" s="59">
        <f t="shared" si="3"/>
        <v>0</v>
      </c>
    </row>
    <row r="111" spans="1:11" ht="15.75">
      <c r="A111" s="20">
        <v>107</v>
      </c>
      <c r="B111" s="79" t="s">
        <v>260</v>
      </c>
      <c r="C111" s="84" t="s">
        <v>216</v>
      </c>
      <c r="D111" s="81">
        <v>1</v>
      </c>
      <c r="E111" s="30" t="s">
        <v>217</v>
      </c>
      <c r="F111" s="30" t="s">
        <v>165</v>
      </c>
      <c r="G111" s="63">
        <v>2</v>
      </c>
      <c r="H111" s="94"/>
      <c r="I111" s="92"/>
      <c r="J111" s="64">
        <v>0</v>
      </c>
      <c r="K111" s="59">
        <f t="shared" si="3"/>
        <v>0</v>
      </c>
    </row>
    <row r="112" spans="1:11" ht="15.75">
      <c r="A112" s="20">
        <v>108</v>
      </c>
      <c r="B112" s="79" t="s">
        <v>261</v>
      </c>
      <c r="C112" s="84" t="s">
        <v>262</v>
      </c>
      <c r="D112" s="81" t="s">
        <v>263</v>
      </c>
      <c r="E112" s="83" t="s">
        <v>264</v>
      </c>
      <c r="F112" s="30" t="s">
        <v>165</v>
      </c>
      <c r="G112" s="63">
        <v>2</v>
      </c>
      <c r="H112" s="94"/>
      <c r="I112" s="92"/>
      <c r="J112" s="64">
        <v>0</v>
      </c>
      <c r="K112" s="59">
        <f t="shared" si="3"/>
        <v>0</v>
      </c>
    </row>
    <row r="113" spans="1:11" ht="30">
      <c r="A113" s="20">
        <v>109</v>
      </c>
      <c r="B113" s="79" t="s">
        <v>265</v>
      </c>
      <c r="C113" s="40" t="s">
        <v>266</v>
      </c>
      <c r="D113" s="81" t="s">
        <v>267</v>
      </c>
      <c r="E113" s="85" t="s">
        <v>268</v>
      </c>
      <c r="F113" s="30" t="s">
        <v>269</v>
      </c>
      <c r="G113" s="63">
        <v>2</v>
      </c>
      <c r="H113" s="94"/>
      <c r="I113" s="92"/>
      <c r="J113" s="64">
        <v>0</v>
      </c>
      <c r="K113" s="59">
        <f t="shared" si="3"/>
        <v>0</v>
      </c>
    </row>
    <row r="114" spans="1:11" ht="15.75">
      <c r="A114" s="20">
        <v>110</v>
      </c>
      <c r="B114" s="79" t="s">
        <v>270</v>
      </c>
      <c r="C114" s="84" t="s">
        <v>271</v>
      </c>
      <c r="D114" s="81">
        <v>0.99</v>
      </c>
      <c r="E114" s="30" t="s">
        <v>272</v>
      </c>
      <c r="F114" s="30" t="s">
        <v>168</v>
      </c>
      <c r="G114" s="63">
        <v>2</v>
      </c>
      <c r="H114" s="94"/>
      <c r="I114" s="92"/>
      <c r="J114" s="64">
        <v>0</v>
      </c>
      <c r="K114" s="59">
        <f t="shared" si="3"/>
        <v>0</v>
      </c>
    </row>
    <row r="115" spans="1:11" ht="15.75">
      <c r="A115" s="20">
        <v>111</v>
      </c>
      <c r="B115" s="79" t="s">
        <v>273</v>
      </c>
      <c r="C115" s="84" t="s">
        <v>274</v>
      </c>
      <c r="D115" s="81">
        <v>0.99</v>
      </c>
      <c r="E115" s="30" t="s">
        <v>275</v>
      </c>
      <c r="F115" s="30" t="s">
        <v>168</v>
      </c>
      <c r="G115" s="63">
        <v>2</v>
      </c>
      <c r="H115" s="94"/>
      <c r="I115" s="92"/>
      <c r="J115" s="64">
        <v>0</v>
      </c>
      <c r="K115" s="59">
        <f t="shared" si="3"/>
        <v>0</v>
      </c>
    </row>
    <row r="116" spans="1:11" ht="15.75">
      <c r="A116" s="20">
        <v>112</v>
      </c>
      <c r="B116" s="79" t="s">
        <v>276</v>
      </c>
      <c r="C116" s="84" t="s">
        <v>277</v>
      </c>
      <c r="D116" s="106">
        <v>0.98499999999999999</v>
      </c>
      <c r="E116" s="30" t="s">
        <v>278</v>
      </c>
      <c r="F116" s="30" t="s">
        <v>168</v>
      </c>
      <c r="G116" s="63">
        <v>2</v>
      </c>
      <c r="H116" s="94"/>
      <c r="I116" s="92"/>
      <c r="J116" s="64">
        <v>0</v>
      </c>
      <c r="K116" s="59">
        <f t="shared" si="3"/>
        <v>0</v>
      </c>
    </row>
    <row r="117" spans="1:11" ht="15.75">
      <c r="A117" s="20">
        <v>113</v>
      </c>
      <c r="B117" s="79" t="s">
        <v>279</v>
      </c>
      <c r="C117" s="84" t="s">
        <v>280</v>
      </c>
      <c r="D117" s="81">
        <v>0.99</v>
      </c>
      <c r="E117" s="30" t="s">
        <v>281</v>
      </c>
      <c r="F117" s="30" t="s">
        <v>168</v>
      </c>
      <c r="G117" s="63">
        <v>2</v>
      </c>
      <c r="H117" s="94"/>
      <c r="I117" s="92"/>
      <c r="J117" s="64">
        <v>0</v>
      </c>
      <c r="K117" s="59">
        <f t="shared" si="3"/>
        <v>0</v>
      </c>
    </row>
    <row r="118" spans="1:11" ht="15.75">
      <c r="A118" s="20">
        <v>114</v>
      </c>
      <c r="B118" s="79" t="s">
        <v>282</v>
      </c>
      <c r="C118" s="84" t="s">
        <v>74</v>
      </c>
      <c r="D118" s="81">
        <v>0.99</v>
      </c>
      <c r="E118" s="30" t="s">
        <v>115</v>
      </c>
      <c r="F118" s="30" t="s">
        <v>168</v>
      </c>
      <c r="G118" s="63">
        <v>2</v>
      </c>
      <c r="H118" s="94"/>
      <c r="I118" s="92"/>
      <c r="J118" s="64">
        <v>0</v>
      </c>
      <c r="K118" s="59">
        <f t="shared" si="3"/>
        <v>0</v>
      </c>
    </row>
    <row r="119" spans="1:11" ht="15.75">
      <c r="A119" s="20">
        <v>115</v>
      </c>
      <c r="B119" s="79" t="s">
        <v>329</v>
      </c>
      <c r="C119" s="84" t="s">
        <v>74</v>
      </c>
      <c r="D119" s="81">
        <v>0.99997999999999998</v>
      </c>
      <c r="E119" s="30" t="s">
        <v>115</v>
      </c>
      <c r="F119" s="30" t="s">
        <v>162</v>
      </c>
      <c r="G119" s="63">
        <v>2</v>
      </c>
      <c r="H119" s="94"/>
      <c r="I119" s="92"/>
      <c r="J119" s="64">
        <v>0</v>
      </c>
      <c r="K119" s="59">
        <f t="shared" si="3"/>
        <v>0</v>
      </c>
    </row>
    <row r="120" spans="1:11">
      <c r="A120" s="20">
        <v>116</v>
      </c>
      <c r="B120" s="79" t="s">
        <v>283</v>
      </c>
      <c r="C120" s="40" t="s">
        <v>284</v>
      </c>
      <c r="D120" s="81">
        <v>0.99</v>
      </c>
      <c r="E120" s="30" t="s">
        <v>285</v>
      </c>
      <c r="F120" s="30" t="s">
        <v>168</v>
      </c>
      <c r="G120" s="63">
        <v>2</v>
      </c>
      <c r="H120" s="94"/>
      <c r="I120" s="92"/>
      <c r="J120" s="64">
        <v>0</v>
      </c>
      <c r="K120" s="59">
        <f t="shared" si="3"/>
        <v>0</v>
      </c>
    </row>
    <row r="121" spans="1:11" ht="15.75">
      <c r="A121" s="20">
        <v>117</v>
      </c>
      <c r="B121" s="79" t="s">
        <v>286</v>
      </c>
      <c r="C121" s="84" t="s">
        <v>287</v>
      </c>
      <c r="D121" s="81">
        <v>0.99</v>
      </c>
      <c r="E121" s="30" t="s">
        <v>288</v>
      </c>
      <c r="F121" s="30" t="s">
        <v>168</v>
      </c>
      <c r="G121" s="63">
        <v>2</v>
      </c>
      <c r="H121" s="94"/>
      <c r="I121" s="92"/>
      <c r="J121" s="64">
        <v>0</v>
      </c>
      <c r="K121" s="59">
        <f t="shared" si="3"/>
        <v>0</v>
      </c>
    </row>
    <row r="122" spans="1:11" ht="15.75">
      <c r="A122" s="20">
        <v>118</v>
      </c>
      <c r="B122" s="79" t="s">
        <v>289</v>
      </c>
      <c r="C122" s="84" t="s">
        <v>290</v>
      </c>
      <c r="D122" s="81">
        <v>0.99</v>
      </c>
      <c r="E122" s="30" t="s">
        <v>291</v>
      </c>
      <c r="F122" s="30" t="s">
        <v>168</v>
      </c>
      <c r="G122" s="63">
        <v>2</v>
      </c>
      <c r="H122" s="94"/>
      <c r="I122" s="92"/>
      <c r="J122" s="64">
        <v>0</v>
      </c>
      <c r="K122" s="59">
        <f t="shared" si="3"/>
        <v>0</v>
      </c>
    </row>
    <row r="123" spans="1:11" ht="15.75">
      <c r="A123" s="20">
        <v>119</v>
      </c>
      <c r="B123" s="79" t="s">
        <v>242</v>
      </c>
      <c r="C123" s="84" t="s">
        <v>292</v>
      </c>
      <c r="D123" s="81">
        <v>0.97</v>
      </c>
      <c r="E123" s="86" t="s">
        <v>244</v>
      </c>
      <c r="F123" s="30" t="s">
        <v>168</v>
      </c>
      <c r="G123" s="63">
        <v>2</v>
      </c>
      <c r="H123" s="94"/>
      <c r="I123" s="92"/>
      <c r="J123" s="64">
        <v>0</v>
      </c>
      <c r="K123" s="59">
        <f t="shared" si="3"/>
        <v>0</v>
      </c>
    </row>
    <row r="124" spans="1:11" ht="15.75">
      <c r="A124" s="20">
        <v>120</v>
      </c>
      <c r="B124" s="79" t="s">
        <v>293</v>
      </c>
      <c r="C124" s="84" t="s">
        <v>294</v>
      </c>
      <c r="D124" s="81">
        <v>0.99</v>
      </c>
      <c r="E124" s="86" t="s">
        <v>295</v>
      </c>
      <c r="F124" s="30" t="s">
        <v>168</v>
      </c>
      <c r="G124" s="63">
        <v>2</v>
      </c>
      <c r="H124" s="94"/>
      <c r="I124" s="92"/>
      <c r="J124" s="64">
        <v>0</v>
      </c>
      <c r="K124" s="59">
        <f t="shared" si="3"/>
        <v>0</v>
      </c>
    </row>
    <row r="125" spans="1:11" ht="15.75">
      <c r="A125" s="20">
        <v>121</v>
      </c>
      <c r="B125" s="79" t="s">
        <v>296</v>
      </c>
      <c r="C125" s="84" t="s">
        <v>297</v>
      </c>
      <c r="D125" s="81">
        <v>0.99</v>
      </c>
      <c r="E125" s="86" t="s">
        <v>298</v>
      </c>
      <c r="F125" s="30" t="s">
        <v>168</v>
      </c>
      <c r="G125" s="63">
        <v>2</v>
      </c>
      <c r="H125" s="94"/>
      <c r="I125" s="92"/>
      <c r="J125" s="64">
        <v>0</v>
      </c>
      <c r="K125" s="59">
        <f t="shared" si="3"/>
        <v>0</v>
      </c>
    </row>
    <row r="126" spans="1:11" ht="30">
      <c r="A126" s="20">
        <v>122</v>
      </c>
      <c r="B126" s="44" t="s">
        <v>325</v>
      </c>
      <c r="C126" s="40" t="s">
        <v>87</v>
      </c>
      <c r="D126" s="38" t="s">
        <v>373</v>
      </c>
      <c r="E126" s="78" t="s">
        <v>128</v>
      </c>
      <c r="F126" s="37" t="s">
        <v>159</v>
      </c>
      <c r="G126" s="63">
        <v>2</v>
      </c>
      <c r="H126" s="94"/>
      <c r="I126" s="92"/>
      <c r="J126" s="64">
        <v>0</v>
      </c>
      <c r="K126" s="59">
        <f t="shared" si="3"/>
        <v>0</v>
      </c>
    </row>
    <row r="127" spans="1:11" ht="30">
      <c r="A127" s="20">
        <v>123</v>
      </c>
      <c r="B127" s="44" t="s">
        <v>326</v>
      </c>
      <c r="C127" s="35" t="s">
        <v>347</v>
      </c>
      <c r="D127" s="38" t="s">
        <v>374</v>
      </c>
      <c r="E127" s="37" t="s">
        <v>300</v>
      </c>
      <c r="F127" s="37" t="s">
        <v>159</v>
      </c>
      <c r="G127" s="63">
        <v>2</v>
      </c>
      <c r="H127" s="94"/>
      <c r="I127" s="92"/>
      <c r="J127" s="64">
        <v>0</v>
      </c>
      <c r="K127" s="59">
        <f t="shared" si="3"/>
        <v>0</v>
      </c>
    </row>
    <row r="128" spans="1:11" ht="30">
      <c r="A128" s="20">
        <v>124</v>
      </c>
      <c r="B128" s="44" t="s">
        <v>327</v>
      </c>
      <c r="C128" s="35" t="s">
        <v>348</v>
      </c>
      <c r="D128" s="38" t="s">
        <v>374</v>
      </c>
      <c r="E128" s="37" t="s">
        <v>301</v>
      </c>
      <c r="F128" s="37" t="s">
        <v>158</v>
      </c>
      <c r="G128" s="63">
        <v>2</v>
      </c>
      <c r="H128" s="94"/>
      <c r="I128" s="92"/>
      <c r="J128" s="64">
        <v>0</v>
      </c>
      <c r="K128" s="59">
        <f t="shared" si="3"/>
        <v>0</v>
      </c>
    </row>
    <row r="129" spans="1:11" ht="30">
      <c r="A129" s="20">
        <v>125</v>
      </c>
      <c r="B129" s="44" t="s">
        <v>328</v>
      </c>
      <c r="C129" s="35" t="s">
        <v>349</v>
      </c>
      <c r="D129" s="38" t="s">
        <v>374</v>
      </c>
      <c r="E129" s="39" t="s">
        <v>302</v>
      </c>
      <c r="F129" s="37" t="s">
        <v>158</v>
      </c>
      <c r="G129" s="63">
        <v>2</v>
      </c>
      <c r="H129" s="94"/>
      <c r="I129" s="92"/>
      <c r="J129" s="64">
        <v>0</v>
      </c>
      <c r="K129" s="59">
        <f t="shared" si="3"/>
        <v>0</v>
      </c>
    </row>
    <row r="130" spans="1:11">
      <c r="A130" s="20">
        <v>126</v>
      </c>
      <c r="B130" s="87" t="s">
        <v>303</v>
      </c>
      <c r="C130" s="41"/>
      <c r="D130" s="43" t="s">
        <v>304</v>
      </c>
      <c r="E130" s="42" t="s">
        <v>305</v>
      </c>
      <c r="F130" s="42" t="s">
        <v>166</v>
      </c>
      <c r="G130" s="63">
        <v>8</v>
      </c>
      <c r="H130" s="94"/>
      <c r="I130" s="92"/>
      <c r="J130" s="64">
        <v>0</v>
      </c>
      <c r="K130" s="59">
        <f t="shared" si="3"/>
        <v>0</v>
      </c>
    </row>
    <row r="131" spans="1:11" ht="30">
      <c r="A131" s="20">
        <v>127</v>
      </c>
      <c r="B131" s="45" t="s">
        <v>330</v>
      </c>
      <c r="C131" s="41" t="s">
        <v>83</v>
      </c>
      <c r="D131" s="43" t="s">
        <v>333</v>
      </c>
      <c r="E131" s="42" t="s">
        <v>124</v>
      </c>
      <c r="F131" s="42" t="s">
        <v>165</v>
      </c>
      <c r="G131" s="63">
        <v>5</v>
      </c>
      <c r="H131" s="94"/>
      <c r="I131" s="92"/>
      <c r="J131" s="64">
        <v>0</v>
      </c>
      <c r="K131" s="59">
        <f t="shared" si="3"/>
        <v>0</v>
      </c>
    </row>
    <row r="132" spans="1:11" ht="30">
      <c r="A132" s="20">
        <v>128</v>
      </c>
      <c r="B132" s="45" t="s">
        <v>330</v>
      </c>
      <c r="C132" s="41" t="s">
        <v>83</v>
      </c>
      <c r="D132" s="43" t="s">
        <v>333</v>
      </c>
      <c r="E132" s="42" t="s">
        <v>124</v>
      </c>
      <c r="F132" s="42" t="s">
        <v>166</v>
      </c>
      <c r="G132" s="63">
        <v>2</v>
      </c>
      <c r="H132" s="94"/>
      <c r="I132" s="92"/>
      <c r="J132" s="64">
        <v>0</v>
      </c>
      <c r="K132" s="59">
        <f t="shared" si="3"/>
        <v>0</v>
      </c>
    </row>
    <row r="133" spans="1:11">
      <c r="A133" s="20">
        <v>129</v>
      </c>
      <c r="B133" s="45" t="s">
        <v>306</v>
      </c>
      <c r="C133" s="41" t="s">
        <v>307</v>
      </c>
      <c r="D133" s="43">
        <v>0.99</v>
      </c>
      <c r="E133" s="42" t="s">
        <v>308</v>
      </c>
      <c r="F133" s="42" t="s">
        <v>309</v>
      </c>
      <c r="G133" s="63">
        <v>2</v>
      </c>
      <c r="H133" s="94"/>
      <c r="I133" s="92"/>
      <c r="J133" s="64">
        <v>0</v>
      </c>
      <c r="K133" s="59">
        <f t="shared" si="3"/>
        <v>0</v>
      </c>
    </row>
    <row r="134" spans="1:11" ht="18">
      <c r="A134" s="20">
        <v>130</v>
      </c>
      <c r="B134" s="45" t="s">
        <v>310</v>
      </c>
      <c r="C134" s="41" t="s">
        <v>350</v>
      </c>
      <c r="D134" s="43" t="s">
        <v>304</v>
      </c>
      <c r="E134" s="42" t="s">
        <v>311</v>
      </c>
      <c r="F134" s="42" t="s">
        <v>312</v>
      </c>
      <c r="G134" s="63">
        <v>2</v>
      </c>
      <c r="H134" s="94"/>
      <c r="I134" s="92"/>
      <c r="J134" s="64">
        <v>0</v>
      </c>
      <c r="K134" s="59">
        <f t="shared" ref="K134:K165" si="4">SUM(J134*G134)</f>
        <v>0</v>
      </c>
    </row>
    <row r="135" spans="1:11">
      <c r="A135" s="20">
        <v>131</v>
      </c>
      <c r="B135" s="31" t="s">
        <v>313</v>
      </c>
      <c r="C135" s="32" t="s">
        <v>181</v>
      </c>
      <c r="D135" s="34" t="s">
        <v>304</v>
      </c>
      <c r="E135" s="33" t="s">
        <v>182</v>
      </c>
      <c r="F135" s="33" t="s">
        <v>165</v>
      </c>
      <c r="G135" s="63">
        <v>15</v>
      </c>
      <c r="H135" s="94"/>
      <c r="I135" s="92"/>
      <c r="J135" s="64">
        <v>0</v>
      </c>
      <c r="K135" s="59">
        <f t="shared" si="4"/>
        <v>0</v>
      </c>
    </row>
    <row r="136" spans="1:11" ht="30">
      <c r="A136" s="20">
        <v>132</v>
      </c>
      <c r="B136" s="31" t="s">
        <v>314</v>
      </c>
      <c r="C136" s="32" t="s">
        <v>102</v>
      </c>
      <c r="D136" s="34" t="s">
        <v>315</v>
      </c>
      <c r="E136" s="33" t="s">
        <v>147</v>
      </c>
      <c r="F136" s="33" t="s">
        <v>246</v>
      </c>
      <c r="G136" s="63">
        <v>2</v>
      </c>
      <c r="H136" s="94"/>
      <c r="I136" s="92"/>
      <c r="J136" s="64">
        <v>0</v>
      </c>
      <c r="K136" s="59">
        <f t="shared" si="4"/>
        <v>0</v>
      </c>
    </row>
    <row r="137" spans="1:11" ht="30">
      <c r="A137" s="20">
        <v>133</v>
      </c>
      <c r="B137" s="31" t="s">
        <v>314</v>
      </c>
      <c r="C137" s="32" t="s">
        <v>102</v>
      </c>
      <c r="D137" s="34" t="s">
        <v>315</v>
      </c>
      <c r="E137" s="33" t="s">
        <v>147</v>
      </c>
      <c r="F137" s="33" t="s">
        <v>299</v>
      </c>
      <c r="G137" s="63">
        <v>5</v>
      </c>
      <c r="H137" s="94"/>
      <c r="I137" s="92"/>
      <c r="J137" s="64">
        <v>0</v>
      </c>
      <c r="K137" s="59">
        <f t="shared" si="4"/>
        <v>0</v>
      </c>
    </row>
    <row r="138" spans="1:11" ht="30">
      <c r="A138" s="20">
        <v>134</v>
      </c>
      <c r="B138" s="31" t="s">
        <v>44</v>
      </c>
      <c r="C138" s="32" t="s">
        <v>103</v>
      </c>
      <c r="D138" s="34" t="s">
        <v>316</v>
      </c>
      <c r="E138" s="33" t="s">
        <v>148</v>
      </c>
      <c r="F138" s="33" t="s">
        <v>246</v>
      </c>
      <c r="G138" s="63">
        <v>2</v>
      </c>
      <c r="H138" s="94"/>
      <c r="I138" s="92"/>
      <c r="J138" s="64">
        <v>0</v>
      </c>
      <c r="K138" s="59">
        <f t="shared" si="4"/>
        <v>0</v>
      </c>
    </row>
    <row r="139" spans="1:11" ht="30">
      <c r="A139" s="20">
        <v>135</v>
      </c>
      <c r="B139" s="31" t="s">
        <v>44</v>
      </c>
      <c r="C139" s="32" t="s">
        <v>103</v>
      </c>
      <c r="D139" s="34" t="s">
        <v>316</v>
      </c>
      <c r="E139" s="33" t="s">
        <v>148</v>
      </c>
      <c r="F139" s="33" t="s">
        <v>299</v>
      </c>
      <c r="G139" s="63">
        <v>6</v>
      </c>
      <c r="H139" s="94"/>
      <c r="I139" s="92"/>
      <c r="J139" s="64">
        <v>0</v>
      </c>
      <c r="K139" s="59">
        <f t="shared" si="4"/>
        <v>0</v>
      </c>
    </row>
    <row r="140" spans="1:11">
      <c r="A140" s="20">
        <v>136</v>
      </c>
      <c r="B140" s="46" t="s">
        <v>324</v>
      </c>
      <c r="C140" s="25"/>
      <c r="D140" s="47">
        <v>0.995</v>
      </c>
      <c r="E140" s="23" t="s">
        <v>317</v>
      </c>
      <c r="F140" s="23" t="s">
        <v>159</v>
      </c>
      <c r="G140" s="63">
        <v>2</v>
      </c>
      <c r="H140" s="94"/>
      <c r="I140" s="92"/>
      <c r="J140" s="64">
        <v>0</v>
      </c>
      <c r="K140" s="59">
        <f t="shared" si="4"/>
        <v>0</v>
      </c>
    </row>
    <row r="141" spans="1:11" ht="76.5">
      <c r="A141" s="20">
        <v>137</v>
      </c>
      <c r="B141" s="21" t="s">
        <v>375</v>
      </c>
      <c r="C141" s="22"/>
      <c r="D141" s="28" t="s">
        <v>376</v>
      </c>
      <c r="E141" s="23"/>
      <c r="F141" s="23" t="s">
        <v>364</v>
      </c>
      <c r="G141" s="63">
        <v>30</v>
      </c>
      <c r="H141" s="94"/>
      <c r="I141" s="92"/>
      <c r="J141" s="64">
        <v>0</v>
      </c>
      <c r="K141" s="59">
        <f t="shared" si="4"/>
        <v>0</v>
      </c>
    </row>
    <row r="142" spans="1:11" ht="89.25">
      <c r="A142" s="20">
        <v>138</v>
      </c>
      <c r="B142" s="24" t="s">
        <v>352</v>
      </c>
      <c r="C142" s="25"/>
      <c r="D142" s="29" t="s">
        <v>363</v>
      </c>
      <c r="E142" s="23"/>
      <c r="F142" s="23" t="s">
        <v>366</v>
      </c>
      <c r="G142" s="63">
        <v>2</v>
      </c>
      <c r="H142" s="94"/>
      <c r="I142" s="92"/>
      <c r="J142" s="64">
        <v>0</v>
      </c>
      <c r="K142" s="59">
        <f t="shared" si="4"/>
        <v>0</v>
      </c>
    </row>
    <row r="143" spans="1:11">
      <c r="A143" s="20">
        <v>139</v>
      </c>
      <c r="B143" s="24" t="s">
        <v>331</v>
      </c>
      <c r="C143" s="25" t="s">
        <v>102</v>
      </c>
      <c r="D143" s="29" t="s">
        <v>377</v>
      </c>
      <c r="E143" s="23" t="s">
        <v>147</v>
      </c>
      <c r="F143" s="23" t="s">
        <v>165</v>
      </c>
      <c r="G143" s="63">
        <v>2</v>
      </c>
      <c r="H143" s="94"/>
      <c r="I143" s="92"/>
      <c r="J143" s="64">
        <v>0</v>
      </c>
      <c r="K143" s="59">
        <f t="shared" si="4"/>
        <v>0</v>
      </c>
    </row>
    <row r="144" spans="1:11">
      <c r="A144" s="20">
        <v>140</v>
      </c>
      <c r="B144" s="24" t="s">
        <v>368</v>
      </c>
      <c r="C144" s="26" t="s">
        <v>104</v>
      </c>
      <c r="D144" s="29">
        <v>0.98</v>
      </c>
      <c r="E144" s="26" t="s">
        <v>149</v>
      </c>
      <c r="F144" s="37" t="s">
        <v>166</v>
      </c>
      <c r="G144" s="63">
        <v>2</v>
      </c>
      <c r="H144" s="94"/>
      <c r="I144" s="92"/>
      <c r="J144" s="64">
        <v>0</v>
      </c>
      <c r="K144" s="59">
        <f t="shared" si="4"/>
        <v>0</v>
      </c>
    </row>
    <row r="145" spans="1:11">
      <c r="A145" s="20">
        <v>141</v>
      </c>
      <c r="B145" s="21" t="s">
        <v>174</v>
      </c>
      <c r="C145" s="48" t="s">
        <v>379</v>
      </c>
      <c r="D145" s="49" t="s">
        <v>380</v>
      </c>
      <c r="E145" s="48" t="s">
        <v>378</v>
      </c>
      <c r="F145" s="23" t="s">
        <v>165</v>
      </c>
      <c r="G145" s="63">
        <v>2</v>
      </c>
      <c r="H145" s="94"/>
      <c r="I145" s="92"/>
      <c r="J145" s="64">
        <v>0</v>
      </c>
      <c r="K145" s="59">
        <f t="shared" si="4"/>
        <v>0</v>
      </c>
    </row>
    <row r="146" spans="1:11">
      <c r="A146" s="20">
        <v>142</v>
      </c>
      <c r="B146" s="24" t="s">
        <v>353</v>
      </c>
      <c r="C146" s="26" t="s">
        <v>430</v>
      </c>
      <c r="D146" s="29">
        <v>0.995</v>
      </c>
      <c r="E146" s="26" t="s">
        <v>257</v>
      </c>
      <c r="F146" s="23" t="s">
        <v>165</v>
      </c>
      <c r="G146" s="63">
        <v>2</v>
      </c>
      <c r="H146" s="94"/>
      <c r="I146" s="92"/>
      <c r="J146" s="64">
        <v>0</v>
      </c>
      <c r="K146" s="59">
        <f t="shared" si="4"/>
        <v>0</v>
      </c>
    </row>
    <row r="147" spans="1:11" ht="51">
      <c r="A147" s="20">
        <v>143</v>
      </c>
      <c r="B147" s="24" t="s">
        <v>381</v>
      </c>
      <c r="C147" s="26"/>
      <c r="D147" s="26" t="s">
        <v>382</v>
      </c>
      <c r="E147" s="26"/>
      <c r="F147" s="33" t="s">
        <v>299</v>
      </c>
      <c r="G147" s="63">
        <v>2</v>
      </c>
      <c r="H147" s="94"/>
      <c r="I147" s="92"/>
      <c r="J147" s="64">
        <v>0</v>
      </c>
      <c r="K147" s="59">
        <f t="shared" si="4"/>
        <v>0</v>
      </c>
    </row>
    <row r="148" spans="1:11" ht="30">
      <c r="A148" s="20">
        <v>144</v>
      </c>
      <c r="B148" s="24" t="s">
        <v>384</v>
      </c>
      <c r="C148" s="26" t="s">
        <v>383</v>
      </c>
      <c r="D148" s="26" t="s">
        <v>385</v>
      </c>
      <c r="E148" s="26"/>
      <c r="F148" s="30" t="s">
        <v>172</v>
      </c>
      <c r="G148" s="63">
        <v>2</v>
      </c>
      <c r="H148" s="96"/>
      <c r="I148" s="92"/>
      <c r="J148" s="64">
        <v>0</v>
      </c>
      <c r="K148" s="59">
        <f t="shared" si="4"/>
        <v>0</v>
      </c>
    </row>
    <row r="149" spans="1:11" ht="89.25">
      <c r="A149" s="20">
        <v>145</v>
      </c>
      <c r="B149" s="24" t="s">
        <v>386</v>
      </c>
      <c r="C149" s="26"/>
      <c r="D149" s="26" t="s">
        <v>387</v>
      </c>
      <c r="E149" s="26"/>
      <c r="F149" s="33" t="s">
        <v>299</v>
      </c>
      <c r="G149" s="63">
        <v>2</v>
      </c>
      <c r="H149" s="94"/>
      <c r="I149" s="92"/>
      <c r="J149" s="64">
        <v>0</v>
      </c>
      <c r="K149" s="59">
        <f t="shared" si="4"/>
        <v>0</v>
      </c>
    </row>
    <row r="150" spans="1:11" ht="38.25">
      <c r="A150" s="20">
        <v>146</v>
      </c>
      <c r="B150" s="24" t="s">
        <v>388</v>
      </c>
      <c r="C150" s="26"/>
      <c r="D150" s="26" t="s">
        <v>389</v>
      </c>
      <c r="E150" s="23"/>
      <c r="F150" s="33" t="s">
        <v>299</v>
      </c>
      <c r="G150" s="63">
        <v>2</v>
      </c>
      <c r="H150" s="94"/>
      <c r="I150" s="92"/>
      <c r="J150" s="64">
        <v>0</v>
      </c>
      <c r="K150" s="59">
        <f t="shared" si="4"/>
        <v>0</v>
      </c>
    </row>
    <row r="151" spans="1:11">
      <c r="A151" s="20">
        <v>147</v>
      </c>
      <c r="B151" s="24" t="s">
        <v>354</v>
      </c>
      <c r="C151" s="26" t="s">
        <v>390</v>
      </c>
      <c r="D151" s="26"/>
      <c r="E151" s="26" t="s">
        <v>391</v>
      </c>
      <c r="F151" s="23" t="s">
        <v>165</v>
      </c>
      <c r="G151" s="63">
        <v>2</v>
      </c>
      <c r="H151" s="94"/>
      <c r="I151" s="92"/>
      <c r="J151" s="64">
        <v>0</v>
      </c>
      <c r="K151" s="59">
        <f t="shared" si="4"/>
        <v>0</v>
      </c>
    </row>
    <row r="152" spans="1:11">
      <c r="A152" s="20">
        <v>148</v>
      </c>
      <c r="B152" s="24" t="s">
        <v>355</v>
      </c>
      <c r="C152" s="26" t="s">
        <v>392</v>
      </c>
      <c r="D152" s="29">
        <v>0.1</v>
      </c>
      <c r="E152" s="26"/>
      <c r="F152" s="23" t="s">
        <v>393</v>
      </c>
      <c r="G152" s="63">
        <v>2</v>
      </c>
      <c r="H152" s="94"/>
      <c r="I152" s="92"/>
      <c r="J152" s="64">
        <v>0</v>
      </c>
      <c r="K152" s="59">
        <f t="shared" si="4"/>
        <v>0</v>
      </c>
    </row>
    <row r="153" spans="1:11" ht="30">
      <c r="A153" s="20">
        <v>149</v>
      </c>
      <c r="B153" s="24" t="s">
        <v>394</v>
      </c>
      <c r="C153" s="26" t="s">
        <v>395</v>
      </c>
      <c r="D153" s="26"/>
      <c r="E153" s="26" t="s">
        <v>396</v>
      </c>
      <c r="F153" s="26" t="s">
        <v>158</v>
      </c>
      <c r="G153" s="63">
        <v>2</v>
      </c>
      <c r="H153" s="94"/>
      <c r="I153" s="92"/>
      <c r="J153" s="64">
        <v>0</v>
      </c>
      <c r="K153" s="59">
        <f t="shared" si="4"/>
        <v>0</v>
      </c>
    </row>
    <row r="154" spans="1:11">
      <c r="A154" s="20">
        <v>150</v>
      </c>
      <c r="B154" s="21" t="s">
        <v>437</v>
      </c>
      <c r="C154" s="48" t="s">
        <v>109</v>
      </c>
      <c r="D154" s="49">
        <v>0.998</v>
      </c>
      <c r="E154" s="48" t="s">
        <v>124</v>
      </c>
      <c r="F154" s="23" t="s">
        <v>165</v>
      </c>
      <c r="G154" s="63">
        <v>2</v>
      </c>
      <c r="H154" s="94"/>
      <c r="I154" s="92"/>
      <c r="J154" s="64">
        <v>0</v>
      </c>
      <c r="K154" s="59">
        <f t="shared" si="4"/>
        <v>0</v>
      </c>
    </row>
    <row r="155" spans="1:11">
      <c r="A155" s="20">
        <v>151</v>
      </c>
      <c r="B155" s="24" t="s">
        <v>356</v>
      </c>
      <c r="C155" s="26" t="s">
        <v>397</v>
      </c>
      <c r="D155" s="29">
        <v>0.98</v>
      </c>
      <c r="E155" s="26" t="s">
        <v>398</v>
      </c>
      <c r="F155" s="23" t="s">
        <v>165</v>
      </c>
      <c r="G155" s="63">
        <v>3</v>
      </c>
      <c r="H155" s="94"/>
      <c r="I155" s="92"/>
      <c r="J155" s="64">
        <v>0</v>
      </c>
      <c r="K155" s="59">
        <f t="shared" si="4"/>
        <v>0</v>
      </c>
    </row>
    <row r="156" spans="1:11">
      <c r="A156" s="20">
        <v>152</v>
      </c>
      <c r="B156" s="24" t="s">
        <v>438</v>
      </c>
      <c r="C156" s="26" t="s">
        <v>89</v>
      </c>
      <c r="D156" s="29">
        <v>0.85</v>
      </c>
      <c r="E156" s="26" t="s">
        <v>130</v>
      </c>
      <c r="F156" s="33" t="s">
        <v>246</v>
      </c>
      <c r="G156" s="63">
        <v>2</v>
      </c>
      <c r="H156" s="94"/>
      <c r="I156" s="92"/>
      <c r="J156" s="64">
        <v>0</v>
      </c>
      <c r="K156" s="59">
        <f t="shared" si="4"/>
        <v>0</v>
      </c>
    </row>
    <row r="157" spans="1:11" ht="51">
      <c r="A157" s="20">
        <v>153</v>
      </c>
      <c r="B157" s="21" t="s">
        <v>400</v>
      </c>
      <c r="C157" s="48"/>
      <c r="D157" s="48" t="s">
        <v>401</v>
      </c>
      <c r="E157" s="23"/>
      <c r="F157" s="23" t="s">
        <v>399</v>
      </c>
      <c r="G157" s="63">
        <v>2</v>
      </c>
      <c r="H157" s="94"/>
      <c r="I157" s="92"/>
      <c r="J157" s="64">
        <v>0</v>
      </c>
      <c r="K157" s="59">
        <f t="shared" si="4"/>
        <v>0</v>
      </c>
    </row>
    <row r="158" spans="1:11" ht="114.75">
      <c r="A158" s="20">
        <v>154</v>
      </c>
      <c r="B158" s="24" t="s">
        <v>400</v>
      </c>
      <c r="C158" s="26"/>
      <c r="D158" s="26" t="s">
        <v>402</v>
      </c>
      <c r="E158" s="23"/>
      <c r="F158" s="33" t="s">
        <v>299</v>
      </c>
      <c r="G158" s="63">
        <v>2</v>
      </c>
      <c r="H158" s="94"/>
      <c r="I158" s="92"/>
      <c r="J158" s="64">
        <v>0</v>
      </c>
      <c r="K158" s="59">
        <f t="shared" si="4"/>
        <v>0</v>
      </c>
    </row>
    <row r="159" spans="1:11" ht="63.75">
      <c r="A159" s="20">
        <v>155</v>
      </c>
      <c r="B159" s="24" t="s">
        <v>403</v>
      </c>
      <c r="C159" s="26" t="s">
        <v>404</v>
      </c>
      <c r="D159" s="26" t="s">
        <v>406</v>
      </c>
      <c r="E159" s="26" t="s">
        <v>405</v>
      </c>
      <c r="F159" s="26" t="s">
        <v>158</v>
      </c>
      <c r="G159" s="63">
        <v>2</v>
      </c>
      <c r="H159" s="94"/>
      <c r="I159" s="92"/>
      <c r="J159" s="64">
        <v>0</v>
      </c>
      <c r="K159" s="59">
        <f t="shared" si="4"/>
        <v>0</v>
      </c>
    </row>
    <row r="160" spans="1:11" ht="89.25">
      <c r="A160" s="20">
        <v>156</v>
      </c>
      <c r="B160" s="50" t="s">
        <v>357</v>
      </c>
      <c r="C160" s="26"/>
      <c r="D160" s="26" t="s">
        <v>407</v>
      </c>
      <c r="E160" s="23"/>
      <c r="F160" s="33" t="s">
        <v>156</v>
      </c>
      <c r="G160" s="63">
        <v>5</v>
      </c>
      <c r="H160" s="94"/>
      <c r="I160" s="92"/>
      <c r="J160" s="64">
        <v>0</v>
      </c>
      <c r="K160" s="59">
        <f t="shared" si="4"/>
        <v>0</v>
      </c>
    </row>
    <row r="161" spans="1:11" ht="51">
      <c r="A161" s="20">
        <v>157</v>
      </c>
      <c r="B161" s="50" t="s">
        <v>408</v>
      </c>
      <c r="C161" s="26"/>
      <c r="D161" s="26" t="s">
        <v>409</v>
      </c>
      <c r="E161" s="26" t="s">
        <v>300</v>
      </c>
      <c r="F161" s="33" t="s">
        <v>246</v>
      </c>
      <c r="G161" s="63">
        <v>2</v>
      </c>
      <c r="H161" s="94"/>
      <c r="I161" s="92"/>
      <c r="J161" s="64">
        <v>0</v>
      </c>
      <c r="K161" s="59">
        <f t="shared" si="4"/>
        <v>0</v>
      </c>
    </row>
    <row r="162" spans="1:11">
      <c r="A162" s="20">
        <v>158</v>
      </c>
      <c r="B162" s="50" t="s">
        <v>358</v>
      </c>
      <c r="C162" s="26" t="s">
        <v>411</v>
      </c>
      <c r="D162" s="26"/>
      <c r="E162" s="26" t="s">
        <v>410</v>
      </c>
      <c r="F162" s="26" t="s">
        <v>168</v>
      </c>
      <c r="G162" s="63">
        <v>2</v>
      </c>
      <c r="H162" s="94"/>
      <c r="I162" s="92"/>
      <c r="J162" s="64">
        <v>0</v>
      </c>
      <c r="K162" s="59">
        <f t="shared" si="4"/>
        <v>0</v>
      </c>
    </row>
    <row r="163" spans="1:11">
      <c r="A163" s="20">
        <v>159</v>
      </c>
      <c r="B163" s="50" t="s">
        <v>359</v>
      </c>
      <c r="C163" s="26" t="s">
        <v>412</v>
      </c>
      <c r="D163" s="26" t="s">
        <v>414</v>
      </c>
      <c r="E163" s="26" t="s">
        <v>413</v>
      </c>
      <c r="F163" s="26" t="s">
        <v>169</v>
      </c>
      <c r="G163" s="63">
        <v>2</v>
      </c>
      <c r="H163" s="94"/>
      <c r="I163" s="92"/>
      <c r="J163" s="64">
        <v>0</v>
      </c>
      <c r="K163" s="59">
        <f t="shared" si="4"/>
        <v>0</v>
      </c>
    </row>
    <row r="164" spans="1:11">
      <c r="A164" s="20">
        <v>160</v>
      </c>
      <c r="B164" s="50" t="s">
        <v>360</v>
      </c>
      <c r="C164" s="26" t="s">
        <v>415</v>
      </c>
      <c r="D164" s="26" t="s">
        <v>417</v>
      </c>
      <c r="E164" s="26" t="s">
        <v>416</v>
      </c>
      <c r="F164" s="26" t="s">
        <v>169</v>
      </c>
      <c r="G164" s="63">
        <v>2</v>
      </c>
      <c r="H164" s="94"/>
      <c r="I164" s="92"/>
      <c r="J164" s="64">
        <v>0</v>
      </c>
      <c r="K164" s="59">
        <f t="shared" si="4"/>
        <v>0</v>
      </c>
    </row>
    <row r="165" spans="1:11" ht="63.75">
      <c r="A165" s="20">
        <v>161</v>
      </c>
      <c r="B165" s="21" t="s">
        <v>419</v>
      </c>
      <c r="C165" s="48" t="s">
        <v>418</v>
      </c>
      <c r="D165" s="48" t="s">
        <v>420</v>
      </c>
      <c r="E165" s="48" t="s">
        <v>421</v>
      </c>
      <c r="F165" s="48" t="s">
        <v>422</v>
      </c>
      <c r="G165" s="63">
        <v>2</v>
      </c>
      <c r="H165" s="94"/>
      <c r="I165" s="92"/>
      <c r="J165" s="64">
        <v>0</v>
      </c>
      <c r="K165" s="59">
        <f t="shared" si="4"/>
        <v>0</v>
      </c>
    </row>
    <row r="166" spans="1:11" ht="25.5">
      <c r="A166" s="20">
        <v>162</v>
      </c>
      <c r="B166" s="21" t="s">
        <v>361</v>
      </c>
      <c r="C166" s="48"/>
      <c r="D166" s="48" t="s">
        <v>424</v>
      </c>
      <c r="E166" s="48" t="s">
        <v>423</v>
      </c>
      <c r="F166" s="23" t="s">
        <v>165</v>
      </c>
      <c r="G166" s="63">
        <v>8</v>
      </c>
      <c r="H166" s="94"/>
      <c r="I166" s="92"/>
      <c r="J166" s="64">
        <v>0</v>
      </c>
      <c r="K166" s="59">
        <f t="shared" ref="K166:K167" si="5">SUM(J166*G166)</f>
        <v>0</v>
      </c>
    </row>
    <row r="167" spans="1:11" ht="25.5">
      <c r="A167" s="20">
        <v>163</v>
      </c>
      <c r="B167" s="24" t="s">
        <v>328</v>
      </c>
      <c r="C167" s="26"/>
      <c r="D167" s="26" t="s">
        <v>426</v>
      </c>
      <c r="E167" s="26" t="s">
        <v>425</v>
      </c>
      <c r="F167" s="26" t="s">
        <v>169</v>
      </c>
      <c r="G167" s="63">
        <v>2</v>
      </c>
      <c r="H167" s="94"/>
      <c r="I167" s="92"/>
      <c r="J167" s="64">
        <v>0</v>
      </c>
      <c r="K167" s="59">
        <f t="shared" si="5"/>
        <v>0</v>
      </c>
    </row>
    <row r="168" spans="1:11" ht="25.5">
      <c r="A168" s="20">
        <v>164</v>
      </c>
      <c r="B168" s="24" t="s">
        <v>362</v>
      </c>
      <c r="C168" s="26" t="s">
        <v>427</v>
      </c>
      <c r="D168" s="26" t="s">
        <v>429</v>
      </c>
      <c r="E168" s="26" t="s">
        <v>428</v>
      </c>
      <c r="F168" s="23" t="s">
        <v>165</v>
      </c>
      <c r="G168" s="97">
        <v>2</v>
      </c>
      <c r="H168" s="94"/>
      <c r="I168" s="92"/>
      <c r="J168" s="64">
        <v>0</v>
      </c>
      <c r="K168" s="59">
        <f t="shared" ref="K168" si="6">SUM(J168*G168)</f>
        <v>0</v>
      </c>
    </row>
    <row r="169" spans="1:11">
      <c r="A169" s="98">
        <v>165</v>
      </c>
      <c r="B169" s="99" t="s">
        <v>440</v>
      </c>
      <c r="C169" s="100" t="s">
        <v>441</v>
      </c>
      <c r="D169" s="107" t="s">
        <v>239</v>
      </c>
      <c r="E169" s="100" t="s">
        <v>442</v>
      </c>
      <c r="F169" s="108" t="s">
        <v>269</v>
      </c>
      <c r="G169" s="62">
        <v>2</v>
      </c>
      <c r="H169" s="94"/>
      <c r="I169" s="92"/>
      <c r="J169" s="64">
        <v>0</v>
      </c>
      <c r="K169" s="59">
        <f t="shared" ref="K169:K172" si="7">SUM(J169*G169)</f>
        <v>0</v>
      </c>
    </row>
    <row r="170" spans="1:11">
      <c r="A170" s="20">
        <v>166</v>
      </c>
      <c r="B170" s="50" t="s">
        <v>443</v>
      </c>
      <c r="C170" s="26" t="s">
        <v>444</v>
      </c>
      <c r="D170" s="109" t="s">
        <v>445</v>
      </c>
      <c r="E170" s="26" t="s">
        <v>446</v>
      </c>
      <c r="F170" s="26" t="s">
        <v>447</v>
      </c>
      <c r="G170" s="63">
        <v>2</v>
      </c>
      <c r="H170" s="94"/>
      <c r="I170" s="92"/>
      <c r="J170" s="64">
        <v>0</v>
      </c>
      <c r="K170" s="59">
        <f t="shared" si="7"/>
        <v>0</v>
      </c>
    </row>
    <row r="171" spans="1:11">
      <c r="A171" s="20">
        <v>167</v>
      </c>
      <c r="B171" s="50" t="s">
        <v>448</v>
      </c>
      <c r="C171" s="26" t="s">
        <v>449</v>
      </c>
      <c r="D171" s="109" t="s">
        <v>450</v>
      </c>
      <c r="E171" s="26" t="s">
        <v>451</v>
      </c>
      <c r="F171" s="26" t="s">
        <v>241</v>
      </c>
      <c r="G171" s="63">
        <v>2</v>
      </c>
      <c r="H171" s="94"/>
      <c r="I171" s="92"/>
      <c r="J171" s="64">
        <v>0</v>
      </c>
      <c r="K171" s="59">
        <f t="shared" si="7"/>
        <v>0</v>
      </c>
    </row>
    <row r="172" spans="1:11">
      <c r="A172" s="20">
        <v>168</v>
      </c>
      <c r="B172" s="50" t="s">
        <v>452</v>
      </c>
      <c r="C172" s="26" t="s">
        <v>453</v>
      </c>
      <c r="D172" s="109" t="s">
        <v>454</v>
      </c>
      <c r="E172" s="26" t="s">
        <v>455</v>
      </c>
      <c r="F172" s="26" t="s">
        <v>456</v>
      </c>
      <c r="G172" s="63">
        <v>2</v>
      </c>
      <c r="H172" s="94"/>
      <c r="I172" s="92"/>
      <c r="J172" s="64">
        <v>0</v>
      </c>
      <c r="K172" s="59">
        <f t="shared" si="7"/>
        <v>0</v>
      </c>
    </row>
    <row r="173" spans="1:11" ht="45">
      <c r="A173" s="20">
        <v>169</v>
      </c>
      <c r="B173" s="21" t="s">
        <v>457</v>
      </c>
      <c r="C173" s="48" t="s">
        <v>458</v>
      </c>
      <c r="D173" s="110" t="s">
        <v>459</v>
      </c>
      <c r="E173" s="48" t="s">
        <v>460</v>
      </c>
      <c r="F173" s="48" t="s">
        <v>456</v>
      </c>
      <c r="G173" s="63">
        <v>2</v>
      </c>
      <c r="H173" s="94"/>
      <c r="I173" s="92"/>
      <c r="J173" s="64">
        <v>0</v>
      </c>
      <c r="K173" s="59">
        <f t="shared" ref="K173:K178" si="8">SUM(J173*G173)</f>
        <v>0</v>
      </c>
    </row>
    <row r="174" spans="1:11">
      <c r="A174" s="20">
        <v>170</v>
      </c>
      <c r="B174" s="21" t="s">
        <v>461</v>
      </c>
      <c r="C174" s="48" t="s">
        <v>462</v>
      </c>
      <c r="D174" s="110" t="s">
        <v>463</v>
      </c>
      <c r="E174" s="48" t="s">
        <v>257</v>
      </c>
      <c r="F174" s="23" t="s">
        <v>447</v>
      </c>
      <c r="G174" s="63">
        <v>2</v>
      </c>
      <c r="H174" s="94"/>
      <c r="I174" s="92"/>
      <c r="J174" s="64">
        <v>0</v>
      </c>
      <c r="K174" s="59">
        <f t="shared" si="8"/>
        <v>0</v>
      </c>
    </row>
    <row r="175" spans="1:11">
      <c r="A175" s="20">
        <v>171</v>
      </c>
      <c r="B175" s="24" t="s">
        <v>464</v>
      </c>
      <c r="C175" s="26" t="s">
        <v>262</v>
      </c>
      <c r="D175" s="109" t="s">
        <v>465</v>
      </c>
      <c r="E175" s="26" t="s">
        <v>466</v>
      </c>
      <c r="F175" s="26" t="s">
        <v>447</v>
      </c>
      <c r="G175" s="63">
        <v>2</v>
      </c>
      <c r="H175" s="94"/>
      <c r="I175" s="92"/>
      <c r="J175" s="64">
        <v>0</v>
      </c>
      <c r="K175" s="59">
        <f t="shared" si="8"/>
        <v>0</v>
      </c>
    </row>
    <row r="176" spans="1:11" ht="51">
      <c r="A176" s="20">
        <v>172</v>
      </c>
      <c r="B176" s="24" t="s">
        <v>467</v>
      </c>
      <c r="C176" s="26"/>
      <c r="D176" s="109" t="s">
        <v>468</v>
      </c>
      <c r="E176" s="26" t="s">
        <v>469</v>
      </c>
      <c r="F176" s="23" t="s">
        <v>206</v>
      </c>
      <c r="G176" s="97">
        <v>2</v>
      </c>
      <c r="H176" s="94"/>
      <c r="I176" s="92"/>
      <c r="J176" s="64">
        <v>0</v>
      </c>
      <c r="K176" s="59">
        <f t="shared" si="8"/>
        <v>0</v>
      </c>
    </row>
    <row r="177" spans="1:11" ht="30">
      <c r="A177" s="98">
        <v>173</v>
      </c>
      <c r="B177" s="99" t="s">
        <v>470</v>
      </c>
      <c r="C177" s="100" t="s">
        <v>471</v>
      </c>
      <c r="D177" s="107" t="s">
        <v>472</v>
      </c>
      <c r="E177" s="100" t="s">
        <v>473</v>
      </c>
      <c r="F177" s="100" t="s">
        <v>206</v>
      </c>
      <c r="G177" s="62">
        <v>2</v>
      </c>
      <c r="H177" s="93"/>
      <c r="I177" s="101"/>
      <c r="J177" s="66">
        <v>0</v>
      </c>
      <c r="K177" s="59">
        <f t="shared" si="8"/>
        <v>0</v>
      </c>
    </row>
    <row r="178" spans="1:11" ht="15.75" thickBot="1">
      <c r="A178" s="51">
        <v>174</v>
      </c>
      <c r="B178" s="111" t="s">
        <v>474</v>
      </c>
      <c r="C178" s="52" t="s">
        <v>475</v>
      </c>
      <c r="D178" s="112" t="s">
        <v>476</v>
      </c>
      <c r="E178" s="52" t="s">
        <v>477</v>
      </c>
      <c r="F178" s="52" t="s">
        <v>478</v>
      </c>
      <c r="G178" s="113">
        <v>2</v>
      </c>
      <c r="H178" s="94"/>
      <c r="I178" s="92"/>
      <c r="J178" s="64">
        <v>0</v>
      </c>
      <c r="K178" s="59">
        <f t="shared" si="8"/>
        <v>0</v>
      </c>
    </row>
    <row r="179" spans="1:11" ht="17.25" thickTop="1" thickBot="1">
      <c r="A179" s="114" t="s">
        <v>319</v>
      </c>
      <c r="B179" s="115"/>
      <c r="C179" s="118">
        <v>1100000</v>
      </c>
      <c r="D179" s="119"/>
      <c r="E179" s="116" t="s">
        <v>433</v>
      </c>
      <c r="F179" s="116"/>
      <c r="G179" s="116"/>
      <c r="H179" s="116"/>
      <c r="I179" s="116"/>
      <c r="J179" s="57"/>
      <c r="K179" s="55">
        <f>SUM(K6:K178)</f>
        <v>0</v>
      </c>
    </row>
    <row r="180" spans="1:11" ht="16.5" thickBot="1">
      <c r="A180" s="9"/>
      <c r="B180" s="12"/>
      <c r="C180" s="88"/>
      <c r="D180" s="10"/>
      <c r="E180" s="117" t="s">
        <v>434</v>
      </c>
      <c r="F180" s="117"/>
      <c r="G180" s="117"/>
      <c r="H180" s="117"/>
      <c r="I180" s="117"/>
      <c r="J180" s="58"/>
      <c r="K180" s="56">
        <f>SUM(K179*1.21)</f>
        <v>0</v>
      </c>
    </row>
    <row r="181" spans="1:11">
      <c r="A181" s="1"/>
    </row>
    <row r="182" spans="1:11">
      <c r="A182" s="120" t="s">
        <v>479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1:11">
      <c r="G183" s="1"/>
      <c r="H183" s="89"/>
    </row>
    <row r="189" spans="1:11">
      <c r="G189" s="90" t="s">
        <v>435</v>
      </c>
      <c r="H189" s="91"/>
    </row>
  </sheetData>
  <mergeCells count="5">
    <mergeCell ref="A179:B179"/>
    <mergeCell ref="E179:I179"/>
    <mergeCell ref="E180:I180"/>
    <mergeCell ref="C179:D179"/>
    <mergeCell ref="A182:K182"/>
  </mergeCells>
  <conditionalFormatting sqref="H6">
    <cfRule type="duplicateValues" dxfId="14" priority="32"/>
  </conditionalFormatting>
  <conditionalFormatting sqref="H22">
    <cfRule type="duplicateValues" dxfId="13" priority="31"/>
  </conditionalFormatting>
  <conditionalFormatting sqref="H23">
    <cfRule type="duplicateValues" dxfId="12" priority="30"/>
  </conditionalFormatting>
  <conditionalFormatting sqref="H24">
    <cfRule type="duplicateValues" dxfId="11" priority="29"/>
  </conditionalFormatting>
  <conditionalFormatting sqref="H25">
    <cfRule type="duplicateValues" dxfId="10" priority="28"/>
  </conditionalFormatting>
  <conditionalFormatting sqref="H26">
    <cfRule type="duplicateValues" dxfId="9" priority="27"/>
  </conditionalFormatting>
  <conditionalFormatting sqref="H27">
    <cfRule type="duplicateValues" dxfId="8" priority="26"/>
  </conditionalFormatting>
  <conditionalFormatting sqref="H28:H31">
    <cfRule type="duplicateValues" dxfId="7" priority="25"/>
  </conditionalFormatting>
  <conditionalFormatting sqref="H34">
    <cfRule type="duplicateValues" dxfId="6" priority="24"/>
  </conditionalFormatting>
  <conditionalFormatting sqref="H35">
    <cfRule type="duplicateValues" dxfId="5" priority="23"/>
  </conditionalFormatting>
  <conditionalFormatting sqref="H36:H44">
    <cfRule type="duplicateValues" dxfId="4" priority="22"/>
  </conditionalFormatting>
  <conditionalFormatting sqref="H134">
    <cfRule type="duplicateValues" dxfId="3" priority="20"/>
  </conditionalFormatting>
  <conditionalFormatting sqref="H162">
    <cfRule type="duplicateValues" dxfId="2" priority="21"/>
  </conditionalFormatting>
  <conditionalFormatting sqref="H177">
    <cfRule type="duplicateValues" dxfId="1" priority="1"/>
  </conditionalFormatting>
  <conditionalFormatting sqref="H170">
    <cfRule type="duplicateValues" dxfId="0" priority="2"/>
  </conditionalFormatting>
  <pageMargins left="0.11811023622047245" right="0.11811023622047245" top="0.19685039370078741" bottom="0.19685039370078741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C66AC2-9F65-4C8B-AFD2-09671931FDD7}">
  <ds:schemaRefs>
    <ds:schemaRef ds:uri="http://schemas.microsoft.com/office/2006/metadata/properties"/>
    <ds:schemaRef ds:uri="5d7613ff-490a-4d5d-8dfb-fa737d95315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bf57cb4-cbb8-4680-a8b6-f4925622197e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18E7E6-06E9-4C49-B59D-6585E8CCF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E8DE56-9D7D-4257-8C99-8D2358886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2023-03-17T08:55:34Z</cp:lastPrinted>
  <dcterms:created xsi:type="dcterms:W3CDTF">2018-05-21T11:46:33Z</dcterms:created>
  <dcterms:modified xsi:type="dcterms:W3CDTF">2024-12-06T13:26:22Z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