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IT vybavení_nadlimit\056_Dodávka výpočetní techniky, příslušenství a tonerů 07_2024\"/>
    </mc:Choice>
  </mc:AlternateContent>
  <xr:revisionPtr revIDLastSave="36" documentId="14_{07F7314A-3D68-4D28-9B21-24FC52A3C3B5}" xr6:coauthVersionLast="36" xr6:coauthVersionMax="36" xr10:uidLastSave="{635C92EC-5EA5-470A-A96E-63DECACB9EF5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55" i="1" l="1"/>
  <c r="J53" i="1" l="1"/>
  <c r="J51" i="1"/>
  <c r="J49" i="1"/>
  <c r="J47" i="1"/>
  <c r="J32" i="1" l="1"/>
  <c r="J26" i="1" l="1"/>
  <c r="J17" i="1"/>
  <c r="J8" i="1" l="1"/>
  <c r="J55" i="1" s="1"/>
  <c r="J56" i="1" s="1"/>
</calcChain>
</file>

<file path=xl/sharedStrings.xml><?xml version="1.0" encoding="utf-8"?>
<sst xmlns="http://schemas.openxmlformats.org/spreadsheetml/2006/main" count="118" uniqueCount="85">
  <si>
    <t>ČÍSLO OBJEDNÁVKY/NÁZEV PROJEKTU</t>
  </si>
  <si>
    <t>KUSY</t>
  </si>
  <si>
    <t>NABÍZENÉ ZAŘÍZENÍ</t>
  </si>
  <si>
    <t>Č.</t>
  </si>
  <si>
    <t>NÁZEV</t>
  </si>
  <si>
    <t>PARAMETR</t>
  </si>
  <si>
    <t>(VÝROBCE A PŘESNÝ TYP)</t>
  </si>
  <si>
    <t>Záruka</t>
  </si>
  <si>
    <t>Předpokládaná hodnota celkem v Kč bez DPH</t>
  </si>
  <si>
    <t>,</t>
  </si>
  <si>
    <t>min. 24 měs.</t>
  </si>
  <si>
    <t>Rozměry</t>
  </si>
  <si>
    <t>Typ</t>
  </si>
  <si>
    <t>Baterie</t>
  </si>
  <si>
    <t>Kompatibilita</t>
  </si>
  <si>
    <t>Originalita</t>
  </si>
  <si>
    <t>Záložní zdroj</t>
  </si>
  <si>
    <t>Skutečný/ zdánlivý výkon</t>
  </si>
  <si>
    <t>min. 520W/ min. 850VA</t>
  </si>
  <si>
    <t>Typ napájení</t>
  </si>
  <si>
    <t>offline</t>
  </si>
  <si>
    <t>Účinnost</t>
  </si>
  <si>
    <t>min. 99%</t>
  </si>
  <si>
    <t>Záložní doba</t>
  </si>
  <si>
    <t>při 100% zátěži min. 2,3min/ při 50% min. 9,8min</t>
  </si>
  <si>
    <t>Výstupní zásuvky</t>
  </si>
  <si>
    <t>FR min. 8x, ochrana dat. sítě RJ-45, ochrana telefonní sítě RJ-11, USB</t>
  </si>
  <si>
    <t>Typ UPS</t>
  </si>
  <si>
    <t>klasická</t>
  </si>
  <si>
    <t>max. 130x120x370mm</t>
  </si>
  <si>
    <t>Baterie do záložního zdroje</t>
  </si>
  <si>
    <t>nabíjecí</t>
  </si>
  <si>
    <t>Kapacita/ napětí</t>
  </si>
  <si>
    <t>min. 17Ah/ 12V</t>
  </si>
  <si>
    <t>APC Smart UPS 1500 LCD- plně kompatibilní</t>
  </si>
  <si>
    <t>alternativní</t>
  </si>
  <si>
    <t>min. 36 měs.</t>
  </si>
  <si>
    <t>Notebook</t>
  </si>
  <si>
    <t>Pevný disk</t>
  </si>
  <si>
    <t>SSD min. 1000GB, PCIe NVMe, min. 2 sloty (1 osazený)</t>
  </si>
  <si>
    <t>Operační paměť</t>
  </si>
  <si>
    <t>Procesor</t>
  </si>
  <si>
    <t>min. 25000 multithread bodů dle www.cpubenchmark.net
cache min. 24MB, automatické přetaktování, HyperThreading, podpora virtualizace</t>
  </si>
  <si>
    <t>Displej</t>
  </si>
  <si>
    <t>min. 14,5", obnovovací frekvence min. 90Hz, svítivost min. 350Nits, antireflexní, panel IPS, poměr stran 16:10, barevné pokrytí sRGB 100%, max. rozlišení alespoň 2560x1600px</t>
  </si>
  <si>
    <t>Grafická karta</t>
  </si>
  <si>
    <t>min. 11500 bodů dle www.videocardbenchmark.net
dedikovaná, paměť min. 4GB</t>
  </si>
  <si>
    <t>Operační systém</t>
  </si>
  <si>
    <t>Windows 11 Pro</t>
  </si>
  <si>
    <t>Výbava</t>
  </si>
  <si>
    <t>nabíjecí konektor USB-C, kapacita min. 75Wh, příkon min. 135W</t>
  </si>
  <si>
    <t>Konstrukce</t>
  </si>
  <si>
    <t>unibody, klasický pevný NTB</t>
  </si>
  <si>
    <t>Rozhraní</t>
  </si>
  <si>
    <t>min. 2x Thunderbolt/USB 4, min. 2x USB 3.2 Gen1, min. 1x HDMI, min. 1x USB-C, min. 1x RJ45, min. 1x audio jack, Bluetooth v5.3 nebo vyšší, WiFi 6E 802.11ax nebo vyšší</t>
  </si>
  <si>
    <t>podsvícená klávesnice (jednobarevné podsvícení, CZ/SK)), čtečka otisků prstů, TPM 2.0, Windows Hello, webkamera min. 5Mpx</t>
  </si>
  <si>
    <t>max. 330x20x230mm, hmotnost max. 2kg</t>
  </si>
  <si>
    <t>Příslušenství</t>
  </si>
  <si>
    <t>nabíjecí adaptér</t>
  </si>
  <si>
    <t>min. 36 měs., servis u zakázníka</t>
  </si>
  <si>
    <t>Tonery</t>
  </si>
  <si>
    <t>pro tiskárnu HP OfficeJet 8012e/ 8013/ OfficeJet Pro 8022e/8023</t>
  </si>
  <si>
    <r>
      <t xml:space="preserve">azurová, kapacita min. 825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</si>
  <si>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kapacita min. 825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</si>
  <si>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kapacita min. 825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</si>
  <si>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černá, kapacita min. 825 stran, </t>
    </r>
    <r>
      <rPr>
        <b/>
        <sz val="11"/>
        <color rgb="FF000000"/>
        <rFont val="Calibri"/>
        <family val="2"/>
        <charset val="238"/>
      </rPr>
      <t>originální</t>
    </r>
  </si>
  <si>
    <t>RAM min. 64GB, DDR5, paměť ve slotech, min. 2 sloty (2 osazené), možnost rozšíření až na 96GB (2x48GB)</t>
  </si>
  <si>
    <t>Certifikace</t>
  </si>
  <si>
    <t>TÜV Low Blue Light, MIL-STD-810H</t>
  </si>
  <si>
    <t>Příloha ke Kupní smlouvě - Technická specifikace k VZ "Dodávka výpočetní techniky, příslušenství a tonerů 07/2024"</t>
  </si>
  <si>
    <t>Dodavatel je povinen vyplnit všechna takto žlutě podbarvená pole</t>
  </si>
  <si>
    <t>Zadavatel stanovuje tyto minimální technické požadavky:</t>
  </si>
  <si>
    <t>POŽADOVANÉ PARAMETRY</t>
  </si>
  <si>
    <t>Předpokládaná hodnota za ks v Kč bez DPH</t>
  </si>
  <si>
    <t>POPIS, PŘEDPOKLÁDANÁ HODNOTA V KČ BEZ DPH</t>
  </si>
  <si>
    <t>KONKRÉTNÍ PARAMETRY NABÍZENÉHO ZAŘÍZENÍ, NEBO UCHAZEČ UVEDE ZDA SPLŇUJE ANO/NE</t>
  </si>
  <si>
    <t>NABÍDKOVÁ CENA ZA KS V KČ BEZ DPH</t>
  </si>
  <si>
    <t>NABÍDKOVÁ CENA CELKEM V KČ BEZ DPH</t>
  </si>
  <si>
    <t xml:space="preserve">24100596
 ONF
</t>
  </si>
  <si>
    <t xml:space="preserve">24100588
 OU
</t>
  </si>
  <si>
    <t>Nabídková cena celkem včetně dopravy v Kč bez DPH</t>
  </si>
  <si>
    <t>Nabídková cena celkem včetně dopravy v Kč s DPH</t>
  </si>
  <si>
    <t>PODPIS OPRÁVNĚNÉ OSOBY ZA DODAVATELE</t>
  </si>
  <si>
    <t>24100617             OFTI</t>
  </si>
  <si>
    <t>24100604
ONIM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</si>
</sst>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4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4" tint="0.79998168889431442"/>
        <bgColor theme="7" tint="0.39994506668294322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2" tint="-0.14999847407452621"/>
        <bgColor rgb="FFBFBFBF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2" fillId="0" borderId="0"/>
  </cellStyleXfs>
  <cellXfs count="100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3" xfId="0" applyFont="1" applyFill="1" applyBorder="1"/>
    <xf numFmtId="3" fontId="3" fillId="0" borderId="1" xfId="0" applyNumberFormat="1" applyFont="1" applyBorder="1"/>
    <xf numFmtId="0" fontId="3" fillId="2" borderId="8" xfId="0" applyFont="1" applyFill="1" applyBorder="1"/>
    <xf numFmtId="0" fontId="10" fillId="0" borderId="0" xfId="0" applyFont="1"/>
    <xf numFmtId="0" fontId="11" fillId="0" borderId="0" xfId="1"/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0" fillId="0" borderId="0" xfId="0" applyFont="1" applyAlignment="1"/>
    <xf numFmtId="0" fontId="3" fillId="0" borderId="14" xfId="0" applyFont="1" applyBorder="1" applyAlignment="1">
      <alignment wrapText="1"/>
    </xf>
    <xf numFmtId="3" fontId="3" fillId="0" borderId="15" xfId="0" applyNumberFormat="1" applyFont="1" applyBorder="1"/>
    <xf numFmtId="0" fontId="7" fillId="0" borderId="14" xfId="0" applyFont="1" applyBorder="1" applyAlignment="1">
      <alignment vertical="center" wrapText="1"/>
    </xf>
    <xf numFmtId="0" fontId="3" fillId="2" borderId="14" xfId="0" applyFont="1" applyFill="1" applyBorder="1"/>
    <xf numFmtId="0" fontId="0" fillId="0" borderId="0" xfId="0" applyFont="1" applyAlignment="1"/>
    <xf numFmtId="0" fontId="13" fillId="0" borderId="0" xfId="0" applyFont="1" applyAlignment="1"/>
    <xf numFmtId="0" fontId="7" fillId="3" borderId="1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5" fillId="6" borderId="21" xfId="0" applyNumberFormat="1" applyFont="1" applyFill="1" applyBorder="1" applyAlignment="1"/>
    <xf numFmtId="0" fontId="5" fillId="6" borderId="23" xfId="0" applyFont="1" applyFill="1" applyBorder="1" applyAlignment="1">
      <alignment horizontal="center" vertical="center" wrapText="1"/>
    </xf>
    <xf numFmtId="0" fontId="11" fillId="0" borderId="0" xfId="1" applyAlignment="1"/>
    <xf numFmtId="0" fontId="14" fillId="0" borderId="26" xfId="0" applyFont="1" applyBorder="1" applyAlignment="1">
      <alignment wrapText="1"/>
    </xf>
    <xf numFmtId="164" fontId="12" fillId="9" borderId="25" xfId="0" applyNumberFormat="1" applyFont="1" applyFill="1" applyBorder="1" applyAlignment="1">
      <alignment vertical="center" wrapText="1"/>
    </xf>
    <xf numFmtId="0" fontId="0" fillId="7" borderId="26" xfId="0" applyFont="1" applyFill="1" applyBorder="1"/>
    <xf numFmtId="3" fontId="0" fillId="0" borderId="28" xfId="0" applyNumberFormat="1" applyFont="1" applyBorder="1"/>
    <xf numFmtId="0" fontId="0" fillId="0" borderId="0" xfId="0" applyFont="1" applyAlignment="1"/>
    <xf numFmtId="0" fontId="7" fillId="0" borderId="0" xfId="0" applyFont="1"/>
    <xf numFmtId="0" fontId="15" fillId="0" borderId="0" xfId="0" applyFont="1"/>
    <xf numFmtId="0" fontId="16" fillId="0" borderId="0" xfId="0" applyFont="1" applyAlignment="1"/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6" fontId="12" fillId="4" borderId="10" xfId="0" applyNumberFormat="1" applyFont="1" applyFill="1" applyBorder="1" applyAlignment="1">
      <alignment horizontal="center" vertical="center" wrapText="1"/>
    </xf>
    <xf numFmtId="6" fontId="12" fillId="4" borderId="6" xfId="0" applyNumberFormat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6" borderId="17" xfId="0" applyFont="1" applyFill="1" applyBorder="1" applyAlignment="1"/>
    <xf numFmtId="0" fontId="3" fillId="12" borderId="18" xfId="0" applyFont="1" applyFill="1" applyBorder="1"/>
    <xf numFmtId="0" fontId="0" fillId="13" borderId="21" xfId="0" applyFont="1" applyFill="1" applyBorder="1"/>
    <xf numFmtId="164" fontId="3" fillId="14" borderId="18" xfId="0" applyNumberFormat="1" applyFont="1" applyFill="1" applyBorder="1" applyAlignment="1">
      <alignment horizontal="center" vertical="center"/>
    </xf>
    <xf numFmtId="0" fontId="3" fillId="8" borderId="0" xfId="0" applyFont="1" applyFill="1"/>
    <xf numFmtId="0" fontId="7" fillId="10" borderId="31" xfId="0" applyFont="1" applyFill="1" applyBorder="1" applyAlignment="1">
      <alignment horizontal="left" vertical="center" wrapText="1"/>
    </xf>
    <xf numFmtId="0" fontId="7" fillId="10" borderId="30" xfId="0" applyFont="1" applyFill="1" applyBorder="1" applyAlignment="1">
      <alignment horizontal="left" vertical="center" wrapText="1"/>
    </xf>
    <xf numFmtId="0" fontId="7" fillId="10" borderId="23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164" fontId="7" fillId="11" borderId="5" xfId="0" applyNumberFormat="1" applyFont="1" applyFill="1" applyBorder="1" applyAlignment="1">
      <alignment wrapText="1"/>
    </xf>
    <xf numFmtId="0" fontId="7" fillId="15" borderId="32" xfId="0" applyFont="1" applyFill="1" applyBorder="1" applyAlignment="1">
      <alignment horizontal="center" vertical="center" wrapText="1"/>
    </xf>
    <xf numFmtId="164" fontId="8" fillId="15" borderId="33" xfId="0" applyNumberFormat="1" applyFont="1" applyFill="1" applyBorder="1" applyAlignment="1">
      <alignment vertical="center"/>
    </xf>
    <xf numFmtId="164" fontId="1" fillId="8" borderId="23" xfId="0" applyNumberFormat="1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 vertical="top"/>
    </xf>
    <xf numFmtId="0" fontId="5" fillId="8" borderId="27" xfId="0" applyFont="1" applyFill="1" applyBorder="1" applyAlignment="1">
      <alignment horizontal="center" vertical="top"/>
    </xf>
    <xf numFmtId="0" fontId="5" fillId="16" borderId="7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vertical="center"/>
    </xf>
    <xf numFmtId="0" fontId="5" fillId="16" borderId="9" xfId="0" applyFont="1" applyFill="1" applyBorder="1" applyAlignment="1">
      <alignment horizontal="center" vertical="center" wrapText="1"/>
    </xf>
    <xf numFmtId="0" fontId="6" fillId="16" borderId="29" xfId="0" applyFont="1" applyFill="1" applyBorder="1" applyAlignment="1">
      <alignment wrapText="1"/>
    </xf>
    <xf numFmtId="0" fontId="5" fillId="16" borderId="34" xfId="0" applyFont="1" applyFill="1" applyBorder="1" applyAlignment="1">
      <alignment horizontal="center" vertical="center"/>
    </xf>
    <xf numFmtId="0" fontId="5" fillId="16" borderId="35" xfId="0" applyFont="1" applyFill="1" applyBorder="1" applyAlignment="1">
      <alignment horizontal="center" vertical="center"/>
    </xf>
    <xf numFmtId="0" fontId="5" fillId="16" borderId="36" xfId="0" applyFont="1" applyFill="1" applyBorder="1" applyAlignment="1">
      <alignment horizontal="center"/>
    </xf>
    <xf numFmtId="0" fontId="6" fillId="16" borderId="37" xfId="0" applyFont="1" applyFill="1" applyBorder="1"/>
    <xf numFmtId="0" fontId="7" fillId="16" borderId="38" xfId="0" applyFont="1" applyFill="1" applyBorder="1" applyAlignment="1">
      <alignment horizontal="center" vertical="center" wrapText="1"/>
    </xf>
    <xf numFmtId="0" fontId="5" fillId="16" borderId="38" xfId="0" applyFont="1" applyFill="1" applyBorder="1" applyAlignment="1">
      <alignment horizontal="center" vertical="center" wrapText="1"/>
    </xf>
    <xf numFmtId="0" fontId="5" fillId="16" borderId="39" xfId="0" applyFont="1" applyFill="1" applyBorder="1" applyAlignment="1">
      <alignment horizontal="center" vertical="top"/>
    </xf>
    <xf numFmtId="0" fontId="5" fillId="16" borderId="40" xfId="0" applyFont="1" applyFill="1" applyBorder="1" applyAlignment="1">
      <alignment horizontal="center" vertical="center" wrapText="1"/>
    </xf>
    <xf numFmtId="0" fontId="5" fillId="16" borderId="41" xfId="0" applyFont="1" applyFill="1" applyBorder="1" applyAlignment="1">
      <alignment horizontal="center" vertical="center"/>
    </xf>
    <xf numFmtId="0" fontId="6" fillId="16" borderId="9" xfId="0" applyFont="1" applyFill="1" applyBorder="1"/>
    <xf numFmtId="0" fontId="7" fillId="0" borderId="42" xfId="0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3" fontId="3" fillId="0" borderId="45" xfId="0" applyNumberFormat="1" applyFont="1" applyBorder="1"/>
    <xf numFmtId="0" fontId="7" fillId="0" borderId="46" xfId="0" applyFont="1" applyBorder="1" applyAlignment="1">
      <alignment horizontal="center" vertical="center"/>
    </xf>
    <xf numFmtId="3" fontId="3" fillId="0" borderId="47" xfId="0" applyNumberFormat="1" applyFont="1" applyBorder="1"/>
    <xf numFmtId="0" fontId="5" fillId="0" borderId="48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/>
    </xf>
    <xf numFmtId="0" fontId="5" fillId="0" borderId="50" xfId="0" applyFont="1" applyBorder="1" applyAlignment="1">
      <alignment horizontal="center" vertical="center"/>
    </xf>
    <xf numFmtId="3" fontId="0" fillId="0" borderId="51" xfId="0" applyNumberFormat="1" applyFont="1" applyBorder="1"/>
    <xf numFmtId="0" fontId="7" fillId="15" borderId="52" xfId="0" applyFont="1" applyFill="1" applyBorder="1" applyAlignment="1">
      <alignment horizontal="center" vertical="center" wrapText="1"/>
    </xf>
    <xf numFmtId="164" fontId="8" fillId="5" borderId="53" xfId="0" applyNumberFormat="1" applyFont="1" applyFill="1" applyBorder="1" applyAlignment="1">
      <alignment horizontal="center" vertical="center"/>
    </xf>
    <xf numFmtId="0" fontId="7" fillId="10" borderId="54" xfId="0" applyFont="1" applyFill="1" applyBorder="1" applyAlignment="1">
      <alignment horizontal="left" vertical="center" wrapText="1"/>
    </xf>
    <xf numFmtId="0" fontId="7" fillId="10" borderId="55" xfId="0" applyFont="1" applyFill="1" applyBorder="1" applyAlignment="1">
      <alignment horizontal="left" vertical="center" wrapText="1"/>
    </xf>
    <xf numFmtId="0" fontId="7" fillId="10" borderId="56" xfId="0" applyFont="1" applyFill="1" applyBorder="1" applyAlignment="1">
      <alignment horizontal="left" vertical="center" wrapText="1"/>
    </xf>
    <xf numFmtId="164" fontId="17" fillId="10" borderId="57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3" fillId="10" borderId="58" xfId="0" applyFont="1" applyFill="1" applyBorder="1"/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7"/>
  <sheetViews>
    <sheetView showGridLines="0" tabSelected="1" topLeftCell="A37" zoomScale="85" zoomScaleNormal="85" workbookViewId="0">
      <selection activeCell="G54" sqref="G54"/>
    </sheetView>
  </sheetViews>
  <sheetFormatPr defaultColWidth="12.625" defaultRowHeight="15" customHeight="1" x14ac:dyDescent="0.2"/>
  <cols>
    <col min="1" max="1" width="6.25" customWidth="1"/>
    <col min="2" max="2" width="12.5" customWidth="1"/>
    <col min="3" max="3" width="34.75" customWidth="1"/>
    <col min="4" max="4" width="52.25" customWidth="1"/>
    <col min="5" max="5" width="16.5" customWidth="1"/>
    <col min="6" max="6" width="9.125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ht="21" x14ac:dyDescent="0.35">
      <c r="A1" s="31" t="s">
        <v>69</v>
      </c>
      <c r="B1" s="7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 x14ac:dyDescent="0.25">
      <c r="A3" s="56"/>
      <c r="B3" s="32" t="s">
        <v>70</v>
      </c>
      <c r="C3" s="29"/>
      <c r="D3" s="29"/>
      <c r="E3" s="29"/>
      <c r="F3" s="29"/>
      <c r="G3" s="29"/>
      <c r="H3" s="29"/>
      <c r="I3" s="1"/>
      <c r="J3" s="1"/>
      <c r="K3" s="1"/>
      <c r="L3" s="1"/>
      <c r="M3" s="1"/>
    </row>
    <row r="4" spans="1:13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29" customFormat="1" ht="15.75" thickBot="1" x14ac:dyDescent="0.3">
      <c r="A5" s="30" t="s">
        <v>71</v>
      </c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customHeight="1" x14ac:dyDescent="0.25">
      <c r="A6" s="72" t="s">
        <v>3</v>
      </c>
      <c r="B6" s="73" t="s">
        <v>4</v>
      </c>
      <c r="C6" s="74" t="s">
        <v>72</v>
      </c>
      <c r="D6" s="75"/>
      <c r="E6" s="76" t="s">
        <v>0</v>
      </c>
      <c r="F6" s="76" t="s">
        <v>1</v>
      </c>
      <c r="G6" s="77" t="s">
        <v>75</v>
      </c>
      <c r="H6" s="78" t="s">
        <v>2</v>
      </c>
      <c r="I6" s="77" t="s">
        <v>76</v>
      </c>
      <c r="J6" s="79" t="s">
        <v>77</v>
      </c>
      <c r="K6" s="1"/>
      <c r="L6" s="1"/>
      <c r="M6" s="1"/>
    </row>
    <row r="7" spans="1:13" ht="46.5" customHeight="1" thickBot="1" x14ac:dyDescent="0.3">
      <c r="A7" s="80"/>
      <c r="B7" s="67"/>
      <c r="C7" s="68" t="s">
        <v>5</v>
      </c>
      <c r="D7" s="68" t="s">
        <v>74</v>
      </c>
      <c r="E7" s="69"/>
      <c r="F7" s="81"/>
      <c r="G7" s="69"/>
      <c r="H7" s="68" t="s">
        <v>6</v>
      </c>
      <c r="I7" s="70"/>
      <c r="J7" s="71"/>
      <c r="K7" s="1"/>
      <c r="L7" s="1"/>
      <c r="M7" s="1"/>
    </row>
    <row r="8" spans="1:13" s="11" customFormat="1" ht="15.75" customHeight="1" thickTop="1" x14ac:dyDescent="0.25">
      <c r="A8" s="82">
        <v>1</v>
      </c>
      <c r="B8" s="37" t="s">
        <v>16</v>
      </c>
      <c r="C8" s="52" t="s">
        <v>73</v>
      </c>
      <c r="D8" s="61">
        <v>2850</v>
      </c>
      <c r="E8" s="48" t="s">
        <v>78</v>
      </c>
      <c r="F8" s="18">
        <v>1</v>
      </c>
      <c r="G8" s="53"/>
      <c r="H8" s="40"/>
      <c r="I8" s="55">
        <v>0</v>
      </c>
      <c r="J8" s="83">
        <f>F8*I8</f>
        <v>0</v>
      </c>
      <c r="K8" s="8"/>
      <c r="L8" s="1"/>
      <c r="M8" s="1"/>
    </row>
    <row r="9" spans="1:13" s="11" customFormat="1" ht="18.75" customHeight="1" x14ac:dyDescent="0.25">
      <c r="A9" s="84"/>
      <c r="B9" s="38"/>
      <c r="C9" s="9" t="s">
        <v>17</v>
      </c>
      <c r="D9" s="10" t="s">
        <v>18</v>
      </c>
      <c r="E9" s="49"/>
      <c r="F9" s="43"/>
      <c r="G9" s="6"/>
      <c r="H9" s="41"/>
      <c r="I9" s="5"/>
      <c r="J9" s="85"/>
      <c r="K9" s="8"/>
      <c r="L9" s="1"/>
      <c r="M9" s="1"/>
    </row>
    <row r="10" spans="1:13" s="19" customFormat="1" ht="15.75" customHeight="1" x14ac:dyDescent="0.25">
      <c r="A10" s="84"/>
      <c r="B10" s="38"/>
      <c r="C10" s="9" t="s">
        <v>19</v>
      </c>
      <c r="D10" s="10" t="s">
        <v>20</v>
      </c>
      <c r="E10" s="49"/>
      <c r="F10" s="44"/>
      <c r="G10" s="4"/>
      <c r="H10" s="41"/>
      <c r="I10" s="5"/>
      <c r="J10" s="85"/>
      <c r="K10" s="1"/>
      <c r="L10" s="1"/>
      <c r="M10" s="1"/>
    </row>
    <row r="11" spans="1:13" s="19" customFormat="1" ht="15" customHeight="1" x14ac:dyDescent="0.25">
      <c r="A11" s="84"/>
      <c r="B11" s="38"/>
      <c r="C11" s="9" t="s">
        <v>21</v>
      </c>
      <c r="D11" s="10" t="s">
        <v>22</v>
      </c>
      <c r="E11" s="49"/>
      <c r="F11" s="44"/>
      <c r="G11" s="6"/>
      <c r="H11" s="41"/>
      <c r="I11" s="5"/>
      <c r="J11" s="85"/>
      <c r="K11" s="8"/>
      <c r="L11" s="1"/>
      <c r="M11" s="1"/>
    </row>
    <row r="12" spans="1:13" s="19" customFormat="1" ht="16.5" customHeight="1" x14ac:dyDescent="0.25">
      <c r="A12" s="84"/>
      <c r="B12" s="38"/>
      <c r="C12" s="9" t="s">
        <v>23</v>
      </c>
      <c r="D12" s="10" t="s">
        <v>24</v>
      </c>
      <c r="E12" s="49"/>
      <c r="F12" s="44"/>
      <c r="G12" s="4"/>
      <c r="H12" s="41"/>
      <c r="I12" s="5"/>
      <c r="J12" s="85"/>
      <c r="K12" s="1"/>
      <c r="L12" s="1"/>
      <c r="M12" s="1"/>
    </row>
    <row r="13" spans="1:13" s="11" customFormat="1" ht="31.5" customHeight="1" x14ac:dyDescent="0.25">
      <c r="A13" s="84"/>
      <c r="B13" s="38"/>
      <c r="C13" s="9" t="s">
        <v>25</v>
      </c>
      <c r="D13" s="10" t="s">
        <v>26</v>
      </c>
      <c r="E13" s="49"/>
      <c r="F13" s="44"/>
      <c r="G13" s="4"/>
      <c r="H13" s="41"/>
      <c r="I13" s="5"/>
      <c r="J13" s="85"/>
      <c r="K13" s="1"/>
      <c r="L13" s="1"/>
      <c r="M13" s="1"/>
    </row>
    <row r="14" spans="1:13" s="11" customFormat="1" ht="15" customHeight="1" x14ac:dyDescent="0.25">
      <c r="A14" s="84"/>
      <c r="B14" s="38"/>
      <c r="C14" s="9" t="s">
        <v>27</v>
      </c>
      <c r="D14" s="10" t="s">
        <v>28</v>
      </c>
      <c r="E14" s="49"/>
      <c r="F14" s="44"/>
      <c r="G14" s="6"/>
      <c r="H14" s="41"/>
      <c r="I14" s="5"/>
      <c r="J14" s="85"/>
      <c r="K14" s="8"/>
      <c r="L14" s="1"/>
      <c r="M14" s="1"/>
    </row>
    <row r="15" spans="1:13" s="21" customFormat="1" ht="15" customHeight="1" x14ac:dyDescent="0.25">
      <c r="A15" s="84"/>
      <c r="B15" s="38"/>
      <c r="C15" s="9" t="s">
        <v>11</v>
      </c>
      <c r="D15" s="10" t="s">
        <v>29</v>
      </c>
      <c r="E15" s="49"/>
      <c r="F15" s="44"/>
      <c r="G15" s="6"/>
      <c r="H15" s="41"/>
      <c r="I15" s="5"/>
      <c r="J15" s="85"/>
      <c r="K15" s="8"/>
      <c r="L15" s="1"/>
      <c r="M15" s="1"/>
    </row>
    <row r="16" spans="1:13" s="11" customFormat="1" ht="20.25" customHeight="1" thickBot="1" x14ac:dyDescent="0.3">
      <c r="A16" s="86"/>
      <c r="B16" s="39"/>
      <c r="C16" s="14" t="s">
        <v>7</v>
      </c>
      <c r="D16" s="12" t="s">
        <v>36</v>
      </c>
      <c r="E16" s="49"/>
      <c r="F16" s="45"/>
      <c r="G16" s="15"/>
      <c r="H16" s="42"/>
      <c r="I16" s="13"/>
      <c r="J16" s="87"/>
      <c r="K16" s="1"/>
      <c r="L16" s="1"/>
      <c r="M16" s="1"/>
    </row>
    <row r="17" spans="1:13" s="20" customFormat="1" ht="15.75" customHeight="1" thickTop="1" x14ac:dyDescent="0.25">
      <c r="A17" s="82">
        <v>2</v>
      </c>
      <c r="B17" s="37" t="s">
        <v>16</v>
      </c>
      <c r="C17" s="52" t="s">
        <v>73</v>
      </c>
      <c r="D17" s="61">
        <v>2850</v>
      </c>
      <c r="E17" s="50" t="s">
        <v>84</v>
      </c>
      <c r="F17" s="18">
        <v>2</v>
      </c>
      <c r="G17" s="53"/>
      <c r="H17" s="40"/>
      <c r="I17" s="55">
        <v>0</v>
      </c>
      <c r="J17" s="83">
        <f>F17*I17</f>
        <v>0</v>
      </c>
      <c r="K17" s="8"/>
      <c r="L17" s="1"/>
      <c r="M17" s="1"/>
    </row>
    <row r="18" spans="1:13" s="20" customFormat="1" ht="18.75" customHeight="1" x14ac:dyDescent="0.25">
      <c r="A18" s="84"/>
      <c r="B18" s="38"/>
      <c r="C18" s="9" t="s">
        <v>17</v>
      </c>
      <c r="D18" s="10" t="s">
        <v>18</v>
      </c>
      <c r="E18" s="51"/>
      <c r="F18" s="43"/>
      <c r="G18" s="6"/>
      <c r="H18" s="41"/>
      <c r="I18" s="5"/>
      <c r="J18" s="85"/>
      <c r="K18" s="8"/>
      <c r="L18" s="1"/>
      <c r="M18" s="1"/>
    </row>
    <row r="19" spans="1:13" s="20" customFormat="1" ht="15.75" customHeight="1" x14ac:dyDescent="0.25">
      <c r="A19" s="84"/>
      <c r="B19" s="38"/>
      <c r="C19" s="9" t="s">
        <v>19</v>
      </c>
      <c r="D19" s="10" t="s">
        <v>20</v>
      </c>
      <c r="E19" s="51"/>
      <c r="F19" s="44"/>
      <c r="G19" s="4"/>
      <c r="H19" s="41"/>
      <c r="I19" s="5"/>
      <c r="J19" s="85"/>
      <c r="K19" s="1"/>
      <c r="L19" s="1"/>
      <c r="M19" s="1"/>
    </row>
    <row r="20" spans="1:13" s="20" customFormat="1" ht="15" customHeight="1" x14ac:dyDescent="0.25">
      <c r="A20" s="84"/>
      <c r="B20" s="38"/>
      <c r="C20" s="9" t="s">
        <v>21</v>
      </c>
      <c r="D20" s="10" t="s">
        <v>22</v>
      </c>
      <c r="E20" s="51"/>
      <c r="F20" s="44"/>
      <c r="G20" s="6"/>
      <c r="H20" s="41"/>
      <c r="I20" s="5"/>
      <c r="J20" s="85"/>
      <c r="K20" s="8"/>
      <c r="L20" s="1"/>
      <c r="M20" s="1"/>
    </row>
    <row r="21" spans="1:13" s="20" customFormat="1" ht="16.5" customHeight="1" x14ac:dyDescent="0.25">
      <c r="A21" s="84"/>
      <c r="B21" s="38"/>
      <c r="C21" s="9" t="s">
        <v>23</v>
      </c>
      <c r="D21" s="10" t="s">
        <v>24</v>
      </c>
      <c r="E21" s="51"/>
      <c r="F21" s="44"/>
      <c r="G21" s="4"/>
      <c r="H21" s="41"/>
      <c r="I21" s="5"/>
      <c r="J21" s="85"/>
      <c r="K21" s="1"/>
      <c r="L21" s="1"/>
      <c r="M21" s="1"/>
    </row>
    <row r="22" spans="1:13" s="20" customFormat="1" ht="33.75" customHeight="1" x14ac:dyDescent="0.25">
      <c r="A22" s="84"/>
      <c r="B22" s="38"/>
      <c r="C22" s="9" t="s">
        <v>25</v>
      </c>
      <c r="D22" s="10" t="s">
        <v>26</v>
      </c>
      <c r="E22" s="51"/>
      <c r="F22" s="44"/>
      <c r="G22" s="4"/>
      <c r="H22" s="41"/>
      <c r="I22" s="5"/>
      <c r="J22" s="85"/>
      <c r="K22" s="1"/>
      <c r="L22" s="1"/>
      <c r="M22" s="1"/>
    </row>
    <row r="23" spans="1:13" s="21" customFormat="1" ht="15.75" customHeight="1" x14ac:dyDescent="0.25">
      <c r="A23" s="84"/>
      <c r="B23" s="38"/>
      <c r="C23" s="9" t="s">
        <v>27</v>
      </c>
      <c r="D23" s="10" t="s">
        <v>28</v>
      </c>
      <c r="E23" s="51"/>
      <c r="F23" s="44"/>
      <c r="G23" s="4"/>
      <c r="H23" s="41"/>
      <c r="I23" s="5"/>
      <c r="J23" s="85"/>
      <c r="K23" s="1"/>
      <c r="L23" s="1"/>
      <c r="M23" s="1"/>
    </row>
    <row r="24" spans="1:13" s="21" customFormat="1" ht="15" customHeight="1" x14ac:dyDescent="0.25">
      <c r="A24" s="84"/>
      <c r="B24" s="38"/>
      <c r="C24" s="9" t="s">
        <v>11</v>
      </c>
      <c r="D24" s="10" t="s">
        <v>29</v>
      </c>
      <c r="E24" s="51"/>
      <c r="F24" s="44"/>
      <c r="G24" s="6"/>
      <c r="H24" s="41"/>
      <c r="I24" s="5"/>
      <c r="J24" s="85"/>
      <c r="K24" s="8"/>
      <c r="L24" s="1"/>
      <c r="M24" s="1"/>
    </row>
    <row r="25" spans="1:13" s="20" customFormat="1" ht="20.25" customHeight="1" thickBot="1" x14ac:dyDescent="0.3">
      <c r="A25" s="86"/>
      <c r="B25" s="39"/>
      <c r="C25" s="14" t="s">
        <v>7</v>
      </c>
      <c r="D25" s="12" t="s">
        <v>36</v>
      </c>
      <c r="E25" s="51"/>
      <c r="F25" s="45"/>
      <c r="G25" s="15"/>
      <c r="H25" s="42"/>
      <c r="I25" s="13"/>
      <c r="J25" s="87"/>
      <c r="K25" s="1"/>
      <c r="L25" s="1"/>
      <c r="M25" s="1"/>
    </row>
    <row r="26" spans="1:13" s="20" customFormat="1" ht="15.75" customHeight="1" thickTop="1" x14ac:dyDescent="0.25">
      <c r="A26" s="82">
        <v>3</v>
      </c>
      <c r="B26" s="37" t="s">
        <v>30</v>
      </c>
      <c r="C26" s="52" t="s">
        <v>73</v>
      </c>
      <c r="D26" s="61">
        <v>6340</v>
      </c>
      <c r="E26" s="51"/>
      <c r="F26" s="18">
        <v>1</v>
      </c>
      <c r="G26" s="53"/>
      <c r="H26" s="40"/>
      <c r="I26" s="55">
        <v>0</v>
      </c>
      <c r="J26" s="83">
        <f>F26*I26</f>
        <v>0</v>
      </c>
      <c r="K26" s="8"/>
      <c r="L26" s="1"/>
      <c r="M26" s="1"/>
    </row>
    <row r="27" spans="1:13" s="20" customFormat="1" ht="18.75" customHeight="1" x14ac:dyDescent="0.25">
      <c r="A27" s="84"/>
      <c r="B27" s="38"/>
      <c r="C27" s="9" t="s">
        <v>12</v>
      </c>
      <c r="D27" s="10" t="s">
        <v>31</v>
      </c>
      <c r="E27" s="51"/>
      <c r="F27" s="43"/>
      <c r="G27" s="6"/>
      <c r="H27" s="41"/>
      <c r="I27" s="5"/>
      <c r="J27" s="85"/>
      <c r="K27" s="8"/>
      <c r="L27" s="1"/>
      <c r="M27" s="1"/>
    </row>
    <row r="28" spans="1:13" s="20" customFormat="1" ht="15.75" customHeight="1" x14ac:dyDescent="0.25">
      <c r="A28" s="84"/>
      <c r="B28" s="38"/>
      <c r="C28" s="9" t="s">
        <v>32</v>
      </c>
      <c r="D28" s="10" t="s">
        <v>33</v>
      </c>
      <c r="E28" s="51"/>
      <c r="F28" s="44"/>
      <c r="G28" s="4"/>
      <c r="H28" s="41"/>
      <c r="I28" s="5"/>
      <c r="J28" s="85"/>
      <c r="K28" s="1"/>
      <c r="L28" s="1"/>
      <c r="M28" s="1"/>
    </row>
    <row r="29" spans="1:13" s="20" customFormat="1" ht="15" customHeight="1" x14ac:dyDescent="0.25">
      <c r="A29" s="84"/>
      <c r="B29" s="38"/>
      <c r="C29" s="9" t="s">
        <v>14</v>
      </c>
      <c r="D29" s="10" t="s">
        <v>34</v>
      </c>
      <c r="E29" s="51"/>
      <c r="F29" s="44"/>
      <c r="G29" s="6"/>
      <c r="H29" s="41"/>
      <c r="I29" s="5"/>
      <c r="J29" s="85"/>
      <c r="K29" s="8"/>
      <c r="L29" s="1"/>
      <c r="M29" s="1"/>
    </row>
    <row r="30" spans="1:13" s="20" customFormat="1" ht="16.5" customHeight="1" x14ac:dyDescent="0.25">
      <c r="A30" s="84"/>
      <c r="B30" s="38"/>
      <c r="C30" s="9" t="s">
        <v>15</v>
      </c>
      <c r="D30" s="10" t="s">
        <v>35</v>
      </c>
      <c r="E30" s="51"/>
      <c r="F30" s="44"/>
      <c r="G30" s="4"/>
      <c r="H30" s="41"/>
      <c r="I30" s="5"/>
      <c r="J30" s="85"/>
      <c r="K30" s="1"/>
      <c r="L30" s="1"/>
      <c r="M30" s="1"/>
    </row>
    <row r="31" spans="1:13" s="20" customFormat="1" ht="20.25" customHeight="1" thickBot="1" x14ac:dyDescent="0.3">
      <c r="A31" s="86"/>
      <c r="B31" s="39"/>
      <c r="C31" s="14" t="s">
        <v>7</v>
      </c>
      <c r="D31" s="12" t="s">
        <v>10</v>
      </c>
      <c r="E31" s="51"/>
      <c r="F31" s="45"/>
      <c r="G31" s="15"/>
      <c r="H31" s="42"/>
      <c r="I31" s="13"/>
      <c r="J31" s="87"/>
      <c r="K31" s="1"/>
      <c r="L31" s="1"/>
      <c r="M31" s="1"/>
    </row>
    <row r="32" spans="1:13" s="21" customFormat="1" ht="15.75" customHeight="1" thickTop="1" x14ac:dyDescent="0.25">
      <c r="A32" s="82">
        <v>4</v>
      </c>
      <c r="B32" s="37" t="s">
        <v>37</v>
      </c>
      <c r="C32" s="52" t="s">
        <v>73</v>
      </c>
      <c r="D32" s="61">
        <v>44700</v>
      </c>
      <c r="E32" s="48" t="s">
        <v>83</v>
      </c>
      <c r="F32" s="18">
        <v>1</v>
      </c>
      <c r="G32" s="53"/>
      <c r="H32" s="40"/>
      <c r="I32" s="55">
        <v>0</v>
      </c>
      <c r="J32" s="83">
        <f>F32*I32</f>
        <v>0</v>
      </c>
      <c r="K32" s="8"/>
      <c r="L32" s="1"/>
      <c r="M32" s="1"/>
    </row>
    <row r="33" spans="1:13" s="21" customFormat="1" ht="18.75" customHeight="1" x14ac:dyDescent="0.25">
      <c r="A33" s="84"/>
      <c r="B33" s="38"/>
      <c r="C33" s="9" t="s">
        <v>38</v>
      </c>
      <c r="D33" s="10" t="s">
        <v>39</v>
      </c>
      <c r="E33" s="49"/>
      <c r="F33" s="43"/>
      <c r="G33" s="6"/>
      <c r="H33" s="41"/>
      <c r="I33" s="5"/>
      <c r="J33" s="85"/>
      <c r="K33" s="8"/>
      <c r="L33" s="1"/>
      <c r="M33" s="1"/>
    </row>
    <row r="34" spans="1:13" s="21" customFormat="1" ht="36.75" customHeight="1" x14ac:dyDescent="0.25">
      <c r="A34" s="84"/>
      <c r="B34" s="38"/>
      <c r="C34" s="9" t="s">
        <v>40</v>
      </c>
      <c r="D34" s="10" t="s">
        <v>66</v>
      </c>
      <c r="E34" s="49"/>
      <c r="F34" s="44"/>
      <c r="G34" s="4"/>
      <c r="H34" s="41"/>
      <c r="I34" s="5"/>
      <c r="J34" s="85"/>
      <c r="K34" s="1"/>
      <c r="L34" s="1"/>
      <c r="M34" s="1"/>
    </row>
    <row r="35" spans="1:13" s="21" customFormat="1" ht="51" customHeight="1" x14ac:dyDescent="0.25">
      <c r="A35" s="84"/>
      <c r="B35" s="38"/>
      <c r="C35" s="9" t="s">
        <v>41</v>
      </c>
      <c r="D35" s="10" t="s">
        <v>42</v>
      </c>
      <c r="E35" s="49"/>
      <c r="F35" s="44"/>
      <c r="G35" s="6"/>
      <c r="H35" s="41"/>
      <c r="I35" s="5"/>
      <c r="J35" s="85"/>
      <c r="K35" s="8"/>
      <c r="L35" s="1"/>
      <c r="M35" s="1"/>
    </row>
    <row r="36" spans="1:13" s="21" customFormat="1" ht="51" customHeight="1" x14ac:dyDescent="0.25">
      <c r="A36" s="84"/>
      <c r="B36" s="38"/>
      <c r="C36" s="9" t="s">
        <v>43</v>
      </c>
      <c r="D36" s="10" t="s">
        <v>44</v>
      </c>
      <c r="E36" s="49"/>
      <c r="F36" s="44"/>
      <c r="G36" s="4"/>
      <c r="H36" s="41"/>
      <c r="I36" s="5"/>
      <c r="J36" s="85"/>
      <c r="K36" s="1"/>
      <c r="L36" s="1"/>
      <c r="M36" s="1"/>
    </row>
    <row r="37" spans="1:13" s="21" customFormat="1" ht="34.5" customHeight="1" x14ac:dyDescent="0.25">
      <c r="A37" s="84"/>
      <c r="B37" s="38"/>
      <c r="C37" s="9" t="s">
        <v>45</v>
      </c>
      <c r="D37" s="10" t="s">
        <v>46</v>
      </c>
      <c r="E37" s="49"/>
      <c r="F37" s="44"/>
      <c r="G37" s="4"/>
      <c r="H37" s="41"/>
      <c r="I37" s="5"/>
      <c r="J37" s="85"/>
      <c r="K37" s="8"/>
      <c r="L37" s="1"/>
      <c r="M37" s="1"/>
    </row>
    <row r="38" spans="1:13" s="21" customFormat="1" ht="15" customHeight="1" x14ac:dyDescent="0.25">
      <c r="A38" s="84"/>
      <c r="B38" s="38"/>
      <c r="C38" s="9" t="s">
        <v>47</v>
      </c>
      <c r="D38" s="10" t="s">
        <v>48</v>
      </c>
      <c r="E38" s="49"/>
      <c r="F38" s="44"/>
      <c r="G38" s="6"/>
      <c r="H38" s="41"/>
      <c r="I38" s="5"/>
      <c r="J38" s="85"/>
      <c r="K38" s="8"/>
      <c r="L38" s="1"/>
      <c r="M38" s="1"/>
    </row>
    <row r="39" spans="1:13" s="21" customFormat="1" ht="33" customHeight="1" x14ac:dyDescent="0.25">
      <c r="A39" s="84"/>
      <c r="B39" s="38"/>
      <c r="C39" s="9" t="s">
        <v>49</v>
      </c>
      <c r="D39" s="10" t="s">
        <v>55</v>
      </c>
      <c r="E39" s="49"/>
      <c r="F39" s="44"/>
      <c r="G39" s="4"/>
      <c r="H39" s="41"/>
      <c r="I39" s="5"/>
      <c r="J39" s="85"/>
      <c r="K39" s="1"/>
      <c r="L39" s="1"/>
      <c r="M39" s="1"/>
    </row>
    <row r="40" spans="1:13" s="21" customFormat="1" ht="15" customHeight="1" x14ac:dyDescent="0.25">
      <c r="A40" s="84"/>
      <c r="B40" s="38"/>
      <c r="C40" s="9" t="s">
        <v>13</v>
      </c>
      <c r="D40" s="10" t="s">
        <v>50</v>
      </c>
      <c r="E40" s="49"/>
      <c r="F40" s="44"/>
      <c r="G40" s="6"/>
      <c r="H40" s="41"/>
      <c r="I40" s="5"/>
      <c r="J40" s="85"/>
      <c r="K40" s="8"/>
      <c r="L40" s="1"/>
      <c r="M40" s="1"/>
    </row>
    <row r="41" spans="1:13" s="21" customFormat="1" ht="16.5" customHeight="1" x14ac:dyDescent="0.25">
      <c r="A41" s="84"/>
      <c r="B41" s="38"/>
      <c r="C41" s="9" t="s">
        <v>51</v>
      </c>
      <c r="D41" s="10" t="s">
        <v>52</v>
      </c>
      <c r="E41" s="49"/>
      <c r="F41" s="44"/>
      <c r="G41" s="4"/>
      <c r="H41" s="41"/>
      <c r="I41" s="5"/>
      <c r="J41" s="85"/>
      <c r="K41" s="1"/>
      <c r="L41" s="1"/>
      <c r="M41" s="1"/>
    </row>
    <row r="42" spans="1:13" s="21" customFormat="1" ht="51" customHeight="1" x14ac:dyDescent="0.25">
      <c r="A42" s="84"/>
      <c r="B42" s="38"/>
      <c r="C42" s="9" t="s">
        <v>53</v>
      </c>
      <c r="D42" s="10" t="s">
        <v>54</v>
      </c>
      <c r="E42" s="49"/>
      <c r="F42" s="44"/>
      <c r="G42" s="4"/>
      <c r="H42" s="41"/>
      <c r="I42" s="5"/>
      <c r="J42" s="85"/>
      <c r="K42" s="1"/>
      <c r="L42" s="1"/>
      <c r="M42" s="1"/>
    </row>
    <row r="43" spans="1:13" s="21" customFormat="1" ht="15" customHeight="1" x14ac:dyDescent="0.25">
      <c r="A43" s="84"/>
      <c r="B43" s="38"/>
      <c r="C43" s="9" t="s">
        <v>11</v>
      </c>
      <c r="D43" s="10" t="s">
        <v>56</v>
      </c>
      <c r="E43" s="49"/>
      <c r="F43" s="44"/>
      <c r="G43" s="6"/>
      <c r="H43" s="41"/>
      <c r="I43" s="5"/>
      <c r="J43" s="85"/>
      <c r="K43" s="8"/>
      <c r="L43" s="1"/>
      <c r="M43" s="1"/>
    </row>
    <row r="44" spans="1:13" s="21" customFormat="1" ht="15" customHeight="1" x14ac:dyDescent="0.25">
      <c r="A44" s="84"/>
      <c r="B44" s="38"/>
      <c r="C44" s="9" t="s">
        <v>57</v>
      </c>
      <c r="D44" s="10" t="s">
        <v>58</v>
      </c>
      <c r="E44" s="49"/>
      <c r="F44" s="44"/>
      <c r="G44" s="6"/>
      <c r="H44" s="41"/>
      <c r="I44" s="5"/>
      <c r="J44" s="85"/>
      <c r="K44" s="8"/>
      <c r="L44" s="1"/>
      <c r="M44" s="1"/>
    </row>
    <row r="45" spans="1:13" s="21" customFormat="1" ht="15" customHeight="1" x14ac:dyDescent="0.25">
      <c r="A45" s="84"/>
      <c r="B45" s="38"/>
      <c r="C45" s="9" t="s">
        <v>67</v>
      </c>
      <c r="D45" s="10" t="s">
        <v>68</v>
      </c>
      <c r="E45" s="49"/>
      <c r="F45" s="44"/>
      <c r="G45" s="6"/>
      <c r="H45" s="41"/>
      <c r="I45" s="5"/>
      <c r="J45" s="85"/>
      <c r="K45" s="8"/>
      <c r="L45" s="1"/>
      <c r="M45" s="1"/>
    </row>
    <row r="46" spans="1:13" s="21" customFormat="1" ht="20.25" customHeight="1" thickBot="1" x14ac:dyDescent="0.3">
      <c r="A46" s="86"/>
      <c r="B46" s="39"/>
      <c r="C46" s="14" t="s">
        <v>7</v>
      </c>
      <c r="D46" s="12" t="s">
        <v>59</v>
      </c>
      <c r="E46" s="49"/>
      <c r="F46" s="45"/>
      <c r="G46" s="15"/>
      <c r="H46" s="42"/>
      <c r="I46" s="13"/>
      <c r="J46" s="87"/>
      <c r="K46" s="1"/>
      <c r="L46" s="1"/>
      <c r="M46" s="1"/>
    </row>
    <row r="47" spans="1:13" s="21" customFormat="1" ht="15.75" customHeight="1" thickTop="1" x14ac:dyDescent="0.25">
      <c r="A47" s="88">
        <v>5</v>
      </c>
      <c r="B47" s="33" t="s">
        <v>60</v>
      </c>
      <c r="C47" s="52" t="s">
        <v>73</v>
      </c>
      <c r="D47" s="22">
        <v>390</v>
      </c>
      <c r="E47" s="35" t="s">
        <v>79</v>
      </c>
      <c r="F47" s="23">
        <v>1</v>
      </c>
      <c r="G47" s="54"/>
      <c r="H47" s="65"/>
      <c r="I47" s="64">
        <v>0</v>
      </c>
      <c r="J47" s="89">
        <f>F47*I47</f>
        <v>0</v>
      </c>
      <c r="K47" s="24"/>
    </row>
    <row r="48" spans="1:13" s="21" customFormat="1" ht="51.75" customHeight="1" thickBot="1" x14ac:dyDescent="0.3">
      <c r="A48" s="90"/>
      <c r="B48" s="34"/>
      <c r="C48" s="25" t="s">
        <v>61</v>
      </c>
      <c r="D48" s="25" t="s">
        <v>62</v>
      </c>
      <c r="E48" s="36"/>
      <c r="F48" s="26"/>
      <c r="G48" s="27"/>
      <c r="H48" s="66"/>
      <c r="I48" s="28"/>
      <c r="J48" s="91"/>
    </row>
    <row r="49" spans="1:11" s="21" customFormat="1" ht="15.75" customHeight="1" thickTop="1" x14ac:dyDescent="0.25">
      <c r="A49" s="88">
        <v>6</v>
      </c>
      <c r="B49" s="33" t="s">
        <v>60</v>
      </c>
      <c r="C49" s="52" t="s">
        <v>73</v>
      </c>
      <c r="D49" s="22">
        <v>390</v>
      </c>
      <c r="E49" s="36"/>
      <c r="F49" s="23">
        <v>1</v>
      </c>
      <c r="G49" s="54"/>
      <c r="H49" s="65"/>
      <c r="I49" s="64">
        <v>0</v>
      </c>
      <c r="J49" s="89">
        <f>F49*I49</f>
        <v>0</v>
      </c>
      <c r="K49" s="24"/>
    </row>
    <row r="50" spans="1:11" s="21" customFormat="1" ht="51.75" customHeight="1" thickBot="1" x14ac:dyDescent="0.3">
      <c r="A50" s="90"/>
      <c r="B50" s="34"/>
      <c r="C50" s="25" t="s">
        <v>61</v>
      </c>
      <c r="D50" s="25" t="s">
        <v>63</v>
      </c>
      <c r="E50" s="36"/>
      <c r="F50" s="26"/>
      <c r="G50" s="27"/>
      <c r="H50" s="66"/>
      <c r="I50" s="28"/>
      <c r="J50" s="91"/>
    </row>
    <row r="51" spans="1:11" s="21" customFormat="1" ht="15.75" customHeight="1" thickTop="1" x14ac:dyDescent="0.25">
      <c r="A51" s="88">
        <v>7</v>
      </c>
      <c r="B51" s="33" t="s">
        <v>60</v>
      </c>
      <c r="C51" s="52" t="s">
        <v>73</v>
      </c>
      <c r="D51" s="22">
        <v>390</v>
      </c>
      <c r="E51" s="36"/>
      <c r="F51" s="23">
        <v>1</v>
      </c>
      <c r="G51" s="54"/>
      <c r="H51" s="65"/>
      <c r="I51" s="64">
        <v>0</v>
      </c>
      <c r="J51" s="89">
        <f>F51*I51</f>
        <v>0</v>
      </c>
      <c r="K51" s="24"/>
    </row>
    <row r="52" spans="1:11" s="21" customFormat="1" ht="51.75" customHeight="1" thickBot="1" x14ac:dyDescent="0.3">
      <c r="A52" s="90"/>
      <c r="B52" s="34"/>
      <c r="C52" s="25" t="s">
        <v>61</v>
      </c>
      <c r="D52" s="25" t="s">
        <v>64</v>
      </c>
      <c r="E52" s="36"/>
      <c r="F52" s="26"/>
      <c r="G52" s="27"/>
      <c r="H52" s="66"/>
      <c r="I52" s="28"/>
      <c r="J52" s="91"/>
    </row>
    <row r="53" spans="1:11" s="21" customFormat="1" ht="15.75" customHeight="1" thickTop="1" x14ac:dyDescent="0.25">
      <c r="A53" s="88">
        <v>8</v>
      </c>
      <c r="B53" s="33" t="s">
        <v>60</v>
      </c>
      <c r="C53" s="52" t="s">
        <v>73</v>
      </c>
      <c r="D53" s="22">
        <v>740</v>
      </c>
      <c r="E53" s="36"/>
      <c r="F53" s="23">
        <v>1</v>
      </c>
      <c r="G53" s="54"/>
      <c r="H53" s="65"/>
      <c r="I53" s="64">
        <v>0</v>
      </c>
      <c r="J53" s="89">
        <f>F53*I53</f>
        <v>0</v>
      </c>
      <c r="K53" s="24"/>
    </row>
    <row r="54" spans="1:11" s="21" customFormat="1" ht="51.75" customHeight="1" thickBot="1" x14ac:dyDescent="0.3">
      <c r="A54" s="90"/>
      <c r="B54" s="34"/>
      <c r="C54" s="25" t="s">
        <v>61</v>
      </c>
      <c r="D54" s="25" t="s">
        <v>65</v>
      </c>
      <c r="E54" s="60"/>
      <c r="F54" s="26"/>
      <c r="G54" s="27"/>
      <c r="H54" s="66"/>
      <c r="I54" s="28"/>
      <c r="J54" s="91"/>
    </row>
    <row r="55" spans="1:11" ht="21" customHeight="1" thickTop="1" thickBot="1" x14ac:dyDescent="0.3">
      <c r="A55" s="92" t="s">
        <v>8</v>
      </c>
      <c r="B55" s="62"/>
      <c r="C55" s="62"/>
      <c r="D55" s="63">
        <f>SUM(F8*D8+F17*D17+F26*D26+F32*D32+F47*D47+F49*D49+F51*D51+F53*D53)</f>
        <v>61500</v>
      </c>
      <c r="E55" s="99"/>
      <c r="F55" s="57" t="s">
        <v>80</v>
      </c>
      <c r="G55" s="58"/>
      <c r="H55" s="58"/>
      <c r="I55" s="59"/>
      <c r="J55" s="93">
        <f>SUM(J8,J17,J26,J32,J47,J49,J51,J53)</f>
        <v>0</v>
      </c>
    </row>
    <row r="56" spans="1:11" ht="20.25" customHeight="1" thickBot="1" x14ac:dyDescent="0.3">
      <c r="A56" s="98"/>
      <c r="B56" s="98"/>
      <c r="C56" s="98"/>
      <c r="D56" s="98"/>
      <c r="E56" s="98"/>
      <c r="F56" s="94" t="s">
        <v>81</v>
      </c>
      <c r="G56" s="95"/>
      <c r="H56" s="95"/>
      <c r="I56" s="96"/>
      <c r="J56" s="97">
        <f>SUM(J55*1.21)</f>
        <v>0</v>
      </c>
    </row>
    <row r="57" spans="1:11" ht="15.75" customHeight="1" x14ac:dyDescent="0.2">
      <c r="E57" s="16"/>
    </row>
    <row r="58" spans="1:11" ht="15.75" customHeight="1" x14ac:dyDescent="0.2">
      <c r="E58" s="16"/>
    </row>
    <row r="59" spans="1:11" ht="15.75" customHeight="1" x14ac:dyDescent="0.2">
      <c r="E59" s="16"/>
    </row>
    <row r="60" spans="1:11" ht="15.75" customHeight="1" x14ac:dyDescent="0.2">
      <c r="E60" s="16"/>
    </row>
    <row r="61" spans="1:11" ht="15.75" customHeight="1" x14ac:dyDescent="0.2">
      <c r="E61" s="16"/>
    </row>
    <row r="62" spans="1:11" ht="15.75" customHeight="1" thickBot="1" x14ac:dyDescent="0.25">
      <c r="G62" s="47"/>
      <c r="H62" s="47"/>
      <c r="I62" s="47"/>
    </row>
    <row r="63" spans="1:11" ht="15.75" customHeight="1" x14ac:dyDescent="0.2">
      <c r="G63" s="46" t="s">
        <v>82</v>
      </c>
      <c r="H63" s="46"/>
      <c r="I63" s="46"/>
      <c r="J63" s="17" t="s">
        <v>9</v>
      </c>
    </row>
    <row r="64" spans="1:1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</sheetData>
  <mergeCells count="45">
    <mergeCell ref="F55:I55"/>
    <mergeCell ref="F56:I56"/>
    <mergeCell ref="A55:C55"/>
    <mergeCell ref="H47:H48"/>
    <mergeCell ref="H49:H50"/>
    <mergeCell ref="H51:H52"/>
    <mergeCell ref="H53:H54"/>
    <mergeCell ref="E32:E46"/>
    <mergeCell ref="H32:H46"/>
    <mergeCell ref="F33:F46"/>
    <mergeCell ref="A8:A16"/>
    <mergeCell ref="A17:A25"/>
    <mergeCell ref="A26:A31"/>
    <mergeCell ref="A32:A46"/>
    <mergeCell ref="B8:B16"/>
    <mergeCell ref="H8:H16"/>
    <mergeCell ref="F9:F16"/>
    <mergeCell ref="G63:I63"/>
    <mergeCell ref="G62:I62"/>
    <mergeCell ref="E8:E16"/>
    <mergeCell ref="B17:B25"/>
    <mergeCell ref="H17:H25"/>
    <mergeCell ref="F18:F25"/>
    <mergeCell ref="B26:B31"/>
    <mergeCell ref="H26:H31"/>
    <mergeCell ref="F27:F31"/>
    <mergeCell ref="B32:B46"/>
    <mergeCell ref="E17:E31"/>
    <mergeCell ref="J6:J7"/>
    <mergeCell ref="B6:B7"/>
    <mergeCell ref="I6:I7"/>
    <mergeCell ref="E6:E7"/>
    <mergeCell ref="A6:A7"/>
    <mergeCell ref="C6:D6"/>
    <mergeCell ref="F6:F7"/>
    <mergeCell ref="G6:G7"/>
    <mergeCell ref="A47:A48"/>
    <mergeCell ref="B47:B48"/>
    <mergeCell ref="E47:E54"/>
    <mergeCell ref="A49:A50"/>
    <mergeCell ref="B49:B50"/>
    <mergeCell ref="A51:A52"/>
    <mergeCell ref="B51:B52"/>
    <mergeCell ref="A53:A54"/>
    <mergeCell ref="B53:B54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9ECC15-AEE3-4956-A4BA-662F4A804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C81546-5679-426D-B988-E1E12367AB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2024-08-27T08:29:49Z</cp:lastPrinted>
  <dcterms:created xsi:type="dcterms:W3CDTF">2020-11-16T14:38:57Z</dcterms:created>
  <dcterms:modified xsi:type="dcterms:W3CDTF">2024-09-27T07:13:26Z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