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IT vybavení_nadlimit\050_Dodávka a instalace datových rozvaděčů\"/>
    </mc:Choice>
  </mc:AlternateContent>
  <xr:revisionPtr revIDLastSave="112" documentId="8_{845D976F-6A5D-467E-AD16-DC453077D2D7}" xr6:coauthVersionLast="36" xr6:coauthVersionMax="36" xr10:uidLastSave="{B60CD9AE-6971-40D1-B6E2-E5557850FA86}"/>
  <bookViews>
    <workbookView xWindow="0" yWindow="0" windowWidth="28800" windowHeight="12225" xr2:uid="{00000000-000D-0000-FFFF-FFFF00000000}"/>
  </bookViews>
  <sheets>
    <sheet name="Datový rozvaděč" sheetId="1" r:id="rId1"/>
  </sheets>
  <calcPr calcId="191029"/>
</workbook>
</file>

<file path=xl/calcChain.xml><?xml version="1.0" encoding="utf-8"?>
<calcChain xmlns="http://schemas.openxmlformats.org/spreadsheetml/2006/main">
  <c r="H10" i="1" l="1"/>
  <c r="D66" i="1"/>
  <c r="H62" i="1" l="1"/>
  <c r="H61" i="1"/>
  <c r="H64" i="1"/>
  <c r="H63" i="1"/>
  <c r="H60" i="1"/>
  <c r="H59" i="1"/>
  <c r="H58" i="1"/>
  <c r="H57" i="1"/>
  <c r="H56" i="1"/>
  <c r="H55" i="1"/>
  <c r="H51" i="1"/>
  <c r="H48" i="1" l="1"/>
  <c r="H44" i="1"/>
  <c r="H39" i="1"/>
  <c r="H31" i="1" l="1"/>
  <c r="H22" i="1" l="1"/>
  <c r="H66" i="1" l="1"/>
  <c r="H67" i="1" s="1"/>
</calcChain>
</file>

<file path=xl/sharedStrings.xml><?xml version="1.0" encoding="utf-8"?>
<sst xmlns="http://schemas.openxmlformats.org/spreadsheetml/2006/main" count="115" uniqueCount="89">
  <si>
    <t>Č.</t>
  </si>
  <si>
    <t>NÁZEV</t>
  </si>
  <si>
    <t>PARAMETR</t>
  </si>
  <si>
    <t>Předpokládaná hodnota celkem v Kč bez DPH</t>
  </si>
  <si>
    <t>Konstrukce</t>
  </si>
  <si>
    <t>Velikost</t>
  </si>
  <si>
    <t>Umístění</t>
  </si>
  <si>
    <t>volně stojící</t>
  </si>
  <si>
    <t>Použití</t>
  </si>
  <si>
    <t>kabelážní, v datových centrech, síťových a telekomunikačních ústřednách</t>
  </si>
  <si>
    <t>Přední dveře</t>
  </si>
  <si>
    <t>perforované</t>
  </si>
  <si>
    <t>Bočnice</t>
  </si>
  <si>
    <t>2x odnímatelné se zámkem</t>
  </si>
  <si>
    <t>Kryt</t>
  </si>
  <si>
    <t>horní a spodní</t>
  </si>
  <si>
    <t>Nosnost</t>
  </si>
  <si>
    <t>ocel, svařovaná</t>
  </si>
  <si>
    <t>Lišty</t>
  </si>
  <si>
    <t>dva páry, posuvné, 19", typ L</t>
  </si>
  <si>
    <t>Stojanový rozvaděč</t>
  </si>
  <si>
    <t>Napájecí panel</t>
  </si>
  <si>
    <t>Dimenzování</t>
  </si>
  <si>
    <t>Zásuvky</t>
  </si>
  <si>
    <t>min. 8x</t>
  </si>
  <si>
    <t>Typ</t>
  </si>
  <si>
    <t>UTE</t>
  </si>
  <si>
    <t>Výška</t>
  </si>
  <si>
    <t>1U</t>
  </si>
  <si>
    <t>horizontální, pro instalaci na 19" lišty rozvaděče</t>
  </si>
  <si>
    <t>Přívodní kabel</t>
  </si>
  <si>
    <t>min. 3m</t>
  </si>
  <si>
    <t>Kategorie</t>
  </si>
  <si>
    <t>cat6 utp</t>
  </si>
  <si>
    <t>Krytí kontaktů</t>
  </si>
  <si>
    <t>zlato, nikl</t>
  </si>
  <si>
    <t>Svorkovnice</t>
  </si>
  <si>
    <t>duální</t>
  </si>
  <si>
    <t>Podporované protokoly</t>
  </si>
  <si>
    <t>2.5G/5GBASTE-T a nižší</t>
  </si>
  <si>
    <t>Vodič</t>
  </si>
  <si>
    <t>AWG 26-22, drát</t>
  </si>
  <si>
    <t>UTP</t>
  </si>
  <si>
    <t>cat6 utp, LSOH dca</t>
  </si>
  <si>
    <t>Délka</t>
  </si>
  <si>
    <t>120m/ 120x1m</t>
  </si>
  <si>
    <t>Popis</t>
  </si>
  <si>
    <t>Zásuvka</t>
  </si>
  <si>
    <t>RJ45 do podhledu pro AP</t>
  </si>
  <si>
    <t>rack 42U ( 1978x800x1000mm) v x š x h</t>
  </si>
  <si>
    <t>230V 16A</t>
  </si>
  <si>
    <t>napájecí 230V 16A</t>
  </si>
  <si>
    <t>Patch panel   24x RJ45</t>
  </si>
  <si>
    <t>Napájecí     kabel + zásuvka</t>
  </si>
  <si>
    <t xml:space="preserve">Kabel </t>
  </si>
  <si>
    <t>Drobný montážní materiál</t>
  </si>
  <si>
    <t>spojovací a upevňovací materiál</t>
  </si>
  <si>
    <t>montáž napájecího panelu</t>
  </si>
  <si>
    <t>montáž a instalace racku do serverovny místnost č. 305</t>
  </si>
  <si>
    <t>montáž patch panelu 24x RJ45 Cat6 utp do racku</t>
  </si>
  <si>
    <t>montáž a připojení zásuvky RJ45 do podhledu v místnosti č. 102</t>
  </si>
  <si>
    <t>připojení na rozvaděč nn (stávající jističe), Napájecí kabel 230V zakončený zásuvkou v rack. rozvaděči</t>
  </si>
  <si>
    <t>Záruka</t>
  </si>
  <si>
    <t>Takto podbarvená pole dodavatel povinně vyplní</t>
  </si>
  <si>
    <t>Zadavatel stanovuje tyto minimální technické požadavky:</t>
  </si>
  <si>
    <t>Číslo interní objednávky: 24050067</t>
  </si>
  <si>
    <t>PODPIS OPRÁVNĚNÉ OSOBY ZA DODAVATELE</t>
  </si>
  <si>
    <t>POŽADOVANÉ PARAMETRY</t>
  </si>
  <si>
    <t>KONKRÉTNÍ PARAMETRY NABÍZENÉHO ZAŘÍZENÍ, příp. DODAVATEL UVEDE SPLNĚNÍ ANO/NE</t>
  </si>
  <si>
    <t>min. 500 kg</t>
  </si>
  <si>
    <t>Služby</t>
  </si>
  <si>
    <t>POPIS, PŘEDPOKLÁDANÁ HODNOTA V KČ BEZ DPH</t>
  </si>
  <si>
    <t>doprava do místa zadavatele</t>
  </si>
  <si>
    <t>zakončený zásuvkou v rozvaděči, připojení na stávající jističe v rozvaděči nn, celková délka kabelů 20 m</t>
  </si>
  <si>
    <t>POČET KUSŮ, DÉLKA (m)</t>
  </si>
  <si>
    <t>min. 24 měs.</t>
  </si>
  <si>
    <t>záruka na služby min. 36 měs.</t>
  </si>
  <si>
    <t>Příloha ke Kupní smlouvě - Technická specifikace k VZ "Dodávka a instalace datových rozvaděčů"</t>
  </si>
  <si>
    <t>Předpokládaná hodnota za ks</t>
  </si>
  <si>
    <t>Předpokládaná hodnota celkem</t>
  </si>
  <si>
    <t xml:space="preserve"> NABÍDKOVÁ CENA za jednotku v Kč bez DPH</t>
  </si>
  <si>
    <t xml:space="preserve"> NABÍDKOVÁ CENA celkem v Kč s DPH</t>
  </si>
  <si>
    <t>Přesný typ / výrobce nabízeného řešení</t>
  </si>
  <si>
    <t>Nabídková cena celkem v Kč bez DPH</t>
  </si>
  <si>
    <t>Nabídková cena celkem v Kč s DPH</t>
  </si>
  <si>
    <t>rozkrytí a opětovné zakrytí podhledu  v 1. np (kabelová trasa o celkové délce 20 metrů)</t>
  </si>
  <si>
    <t>položení strukturované kabeláže z rack. rozvaděče v serverovně 305 (3. np)  stávajícími prostupy, dále  stoupačkou do přízemí a dále podhledem do místnosti č. 102 (1. np), 2 x 60 m</t>
  </si>
  <si>
    <r>
      <rPr>
        <b/>
        <sz val="11"/>
        <color theme="1"/>
        <rFont val="Calibri"/>
        <family val="2"/>
        <charset val="238"/>
        <scheme val="minor"/>
      </rPr>
      <t>oprava zásuvkového okruhu v místnosti č. 314A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- Prověření zapojení el. vodičů do zásuvek v daném zásuvkovém okruhu (max. 10 zásuvek),                                                                                                                                       - prověření zapojení el. vodičů zásuvkového okruhu v podružném rozvaděči v místnosti č. 305,                                                                                                                                                        - oprava zapojení zásuvkového okruhu do funkčního stavu odpovídajícímu bezpečnostním normám v daném prostředí</t>
    </r>
  </si>
  <si>
    <t>revize uzemnění a přívodu nn do rack. rozvaděče, vystavení revizního protokolu (zpráva)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</si>
</sst>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27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7030A0"/>
      <name val="Calibri"/>
      <family val="2"/>
      <charset val="238"/>
    </font>
    <font>
      <u/>
      <sz val="11"/>
      <color theme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4"/>
      <name val="Calibri"/>
      <family val="2"/>
      <charset val="238"/>
    </font>
    <font>
      <b/>
      <sz val="18"/>
      <color theme="4"/>
      <name val="Arial"/>
      <family val="2"/>
      <charset val="238"/>
    </font>
    <font>
      <b/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7" fillId="0" borderId="0" applyNumberFormat="0" applyFill="0" applyBorder="0" applyAlignment="0" applyProtection="0"/>
  </cellStyleXfs>
  <cellXfs count="164">
    <xf numFmtId="0" fontId="0" fillId="0" borderId="0" xfId="0" applyFont="1" applyAlignment="1"/>
    <xf numFmtId="0" fontId="9" fillId="0" borderId="0" xfId="0" applyFont="1"/>
    <xf numFmtId="0" fontId="9" fillId="2" borderId="2" xfId="0" applyFont="1" applyFill="1" applyBorder="1"/>
    <xf numFmtId="3" fontId="9" fillId="0" borderId="1" xfId="0" applyNumberFormat="1" applyFont="1" applyBorder="1"/>
    <xf numFmtId="0" fontId="9" fillId="2" borderId="7" xfId="0" applyFont="1" applyFill="1" applyBorder="1"/>
    <xf numFmtId="0" fontId="13" fillId="0" borderId="2" xfId="0" applyFont="1" applyBorder="1" applyAlignment="1">
      <alignment vertical="center" wrapText="1"/>
    </xf>
    <xf numFmtId="0" fontId="9" fillId="0" borderId="2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7" fillId="0" borderId="0" xfId="2"/>
    <xf numFmtId="0" fontId="9" fillId="0" borderId="14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9" fillId="7" borderId="0" xfId="0" applyFont="1" applyFill="1"/>
    <xf numFmtId="0" fontId="22" fillId="0" borderId="0" xfId="0" applyFont="1" applyAlignment="1">
      <alignment horizontal="left"/>
    </xf>
    <xf numFmtId="0" fontId="21" fillId="0" borderId="0" xfId="0" applyFont="1"/>
    <xf numFmtId="0" fontId="23" fillId="0" borderId="0" xfId="0" applyFont="1"/>
    <xf numFmtId="0" fontId="24" fillId="0" borderId="0" xfId="0" applyFont="1" applyAlignment="1"/>
    <xf numFmtId="164" fontId="9" fillId="8" borderId="13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6" fillId="0" borderId="2" xfId="0" applyFont="1" applyBorder="1" applyAlignment="1">
      <alignment wrapText="1"/>
    </xf>
    <xf numFmtId="0" fontId="9" fillId="9" borderId="13" xfId="0" applyFont="1" applyFill="1" applyBorder="1"/>
    <xf numFmtId="164" fontId="13" fillId="12" borderId="4" xfId="0" applyNumberFormat="1" applyFont="1" applyFill="1" applyBorder="1" applyAlignment="1">
      <alignment wrapText="1"/>
    </xf>
    <xf numFmtId="0" fontId="13" fillId="13" borderId="13" xfId="0" applyFont="1" applyFill="1" applyBorder="1" applyAlignment="1">
      <alignment horizontal="center" vertical="center" wrapText="1"/>
    </xf>
    <xf numFmtId="0" fontId="13" fillId="11" borderId="15" xfId="0" applyNumberFormat="1" applyFont="1" applyFill="1" applyBorder="1" applyAlignment="1">
      <alignment horizontal="center" vertical="center" wrapText="1"/>
    </xf>
    <xf numFmtId="0" fontId="13" fillId="11" borderId="14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/>
    <xf numFmtId="0" fontId="9" fillId="2" borderId="20" xfId="0" applyFont="1" applyFill="1" applyBorder="1"/>
    <xf numFmtId="0" fontId="9" fillId="2" borderId="21" xfId="0" applyFont="1" applyFill="1" applyBorder="1"/>
    <xf numFmtId="0" fontId="9" fillId="2" borderId="16" xfId="0" applyFont="1" applyFill="1" applyBorder="1"/>
    <xf numFmtId="0" fontId="13" fillId="0" borderId="12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9" fillId="0" borderId="22" xfId="0" applyFont="1" applyBorder="1" applyAlignment="1">
      <alignment wrapText="1"/>
    </xf>
    <xf numFmtId="164" fontId="13" fillId="12" borderId="5" xfId="0" applyNumberFormat="1" applyFont="1" applyFill="1" applyBorder="1" applyAlignment="1">
      <alignment wrapText="1"/>
    </xf>
    <xf numFmtId="0" fontId="13" fillId="13" borderId="7" xfId="0" applyFont="1" applyFill="1" applyBorder="1" applyAlignment="1">
      <alignment horizontal="center" vertical="center" wrapText="1"/>
    </xf>
    <xf numFmtId="0" fontId="9" fillId="9" borderId="7" xfId="0" applyFont="1" applyFill="1" applyBorder="1"/>
    <xf numFmtId="164" fontId="9" fillId="8" borderId="7" xfId="0" applyNumberFormat="1" applyFont="1" applyFill="1" applyBorder="1" applyAlignment="1">
      <alignment horizontal="center" vertical="center"/>
    </xf>
    <xf numFmtId="0" fontId="13" fillId="0" borderId="25" xfId="0" applyFont="1" applyBorder="1" applyAlignment="1">
      <alignment vertical="center" wrapText="1"/>
    </xf>
    <xf numFmtId="0" fontId="9" fillId="0" borderId="24" xfId="0" applyFont="1" applyBorder="1" applyAlignment="1">
      <alignment wrapText="1"/>
    </xf>
    <xf numFmtId="0" fontId="9" fillId="2" borderId="24" xfId="0" applyFont="1" applyFill="1" applyBorder="1"/>
    <xf numFmtId="3" fontId="9" fillId="0" borderId="25" xfId="0" applyNumberFormat="1" applyFont="1" applyBorder="1"/>
    <xf numFmtId="0" fontId="0" fillId="0" borderId="0" xfId="0" applyFont="1" applyAlignment="1"/>
    <xf numFmtId="164" fontId="9" fillId="0" borderId="33" xfId="0" applyNumberFormat="1" applyFont="1" applyBorder="1" applyAlignment="1">
      <alignment horizontal="center" vertical="center"/>
    </xf>
    <xf numFmtId="3" fontId="9" fillId="0" borderId="35" xfId="0" applyNumberFormat="1" applyFont="1" applyBorder="1"/>
    <xf numFmtId="3" fontId="9" fillId="0" borderId="36" xfId="0" applyNumberFormat="1" applyFont="1" applyBorder="1"/>
    <xf numFmtId="164" fontId="9" fillId="0" borderId="37" xfId="0" applyNumberFormat="1" applyFont="1" applyBorder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/>
    </xf>
    <xf numFmtId="164" fontId="9" fillId="0" borderId="40" xfId="0" applyNumberFormat="1" applyFont="1" applyBorder="1" applyAlignment="1">
      <alignment horizontal="center" vertical="center"/>
    </xf>
    <xf numFmtId="0" fontId="9" fillId="9" borderId="41" xfId="0" applyFont="1" applyFill="1" applyBorder="1"/>
    <xf numFmtId="0" fontId="9" fillId="2" borderId="42" xfId="0" applyFont="1" applyFill="1" applyBorder="1"/>
    <xf numFmtId="164" fontId="0" fillId="0" borderId="0" xfId="0" applyNumberFormat="1" applyFont="1" applyAlignment="1"/>
    <xf numFmtId="0" fontId="13" fillId="0" borderId="46" xfId="0" applyFont="1" applyBorder="1" applyAlignment="1">
      <alignment vertical="center" wrapText="1"/>
    </xf>
    <xf numFmtId="0" fontId="9" fillId="0" borderId="47" xfId="0" applyFont="1" applyBorder="1" applyAlignment="1">
      <alignment wrapText="1"/>
    </xf>
    <xf numFmtId="0" fontId="9" fillId="2" borderId="48" xfId="0" applyFont="1" applyFill="1" applyBorder="1"/>
    <xf numFmtId="0" fontId="13" fillId="0" borderId="51" xfId="0" applyFont="1" applyBorder="1" applyAlignment="1">
      <alignment vertical="center" wrapText="1"/>
    </xf>
    <xf numFmtId="0" fontId="9" fillId="0" borderId="52" xfId="0" applyFont="1" applyBorder="1" applyAlignment="1">
      <alignment wrapText="1"/>
    </xf>
    <xf numFmtId="0" fontId="9" fillId="2" borderId="51" xfId="0" applyFont="1" applyFill="1" applyBorder="1"/>
    <xf numFmtId="0" fontId="13" fillId="0" borderId="55" xfId="0" applyFont="1" applyBorder="1" applyAlignment="1">
      <alignment vertical="center" wrapText="1"/>
    </xf>
    <xf numFmtId="0" fontId="26" fillId="0" borderId="53" xfId="0" applyFont="1" applyBorder="1" applyAlignment="1">
      <alignment wrapText="1"/>
    </xf>
    <xf numFmtId="0" fontId="9" fillId="2" borderId="53" xfId="0" applyFont="1" applyFill="1" applyBorder="1"/>
    <xf numFmtId="3" fontId="9" fillId="0" borderId="55" xfId="0" applyNumberFormat="1" applyFont="1" applyBorder="1"/>
    <xf numFmtId="3" fontId="9" fillId="0" borderId="56" xfId="0" applyNumberFormat="1" applyFont="1" applyBorder="1"/>
    <xf numFmtId="0" fontId="9" fillId="0" borderId="53" xfId="0" applyFont="1" applyBorder="1" applyAlignment="1">
      <alignment wrapText="1"/>
    </xf>
    <xf numFmtId="0" fontId="9" fillId="2" borderId="5" xfId="0" applyFont="1" applyFill="1" applyBorder="1"/>
    <xf numFmtId="0" fontId="13" fillId="0" borderId="60" xfId="0" applyFont="1" applyBorder="1" applyAlignment="1">
      <alignment vertical="center" wrapText="1"/>
    </xf>
    <xf numFmtId="0" fontId="9" fillId="0" borderId="58" xfId="0" applyFont="1" applyBorder="1" applyAlignment="1">
      <alignment wrapText="1"/>
    </xf>
    <xf numFmtId="0" fontId="9" fillId="9" borderId="61" xfId="0" applyFont="1" applyFill="1" applyBorder="1"/>
    <xf numFmtId="164" fontId="9" fillId="8" borderId="62" xfId="0" applyNumberFormat="1" applyFont="1" applyFill="1" applyBorder="1" applyAlignment="1">
      <alignment horizontal="center" vertical="center"/>
    </xf>
    <xf numFmtId="164" fontId="9" fillId="8" borderId="63" xfId="0" applyNumberFormat="1" applyFont="1" applyFill="1" applyBorder="1" applyAlignment="1">
      <alignment horizontal="center" vertical="center"/>
    </xf>
    <xf numFmtId="164" fontId="9" fillId="7" borderId="15" xfId="0" applyNumberFormat="1" applyFont="1" applyFill="1" applyBorder="1" applyAlignment="1">
      <alignment horizontal="center" vertical="center"/>
    </xf>
    <xf numFmtId="164" fontId="9" fillId="7" borderId="14" xfId="0" applyNumberFormat="1" applyFont="1" applyFill="1" applyBorder="1" applyAlignment="1">
      <alignment horizontal="center" vertical="center"/>
    </xf>
    <xf numFmtId="0" fontId="13" fillId="10" borderId="18" xfId="0" applyFont="1" applyFill="1" applyBorder="1" applyAlignment="1">
      <alignment vertical="center" wrapText="1"/>
    </xf>
    <xf numFmtId="0" fontId="10" fillId="15" borderId="3" xfId="0" applyFont="1" applyFill="1" applyBorder="1" applyAlignment="1">
      <alignment horizontal="center" vertical="center"/>
    </xf>
    <xf numFmtId="164" fontId="25" fillId="0" borderId="69" xfId="0" applyNumberFormat="1" applyFont="1" applyBorder="1" applyAlignment="1">
      <alignment horizontal="center"/>
    </xf>
    <xf numFmtId="0" fontId="15" fillId="0" borderId="11" xfId="0" applyFont="1" applyBorder="1" applyAlignment="1">
      <alignment vertical="center"/>
    </xf>
    <xf numFmtId="164" fontId="13" fillId="14" borderId="71" xfId="0" applyNumberFormat="1" applyFont="1" applyFill="1" applyBorder="1" applyAlignment="1">
      <alignment vertical="center"/>
    </xf>
    <xf numFmtId="164" fontId="14" fillId="6" borderId="74" xfId="0" applyNumberFormat="1" applyFont="1" applyFill="1" applyBorder="1" applyAlignment="1">
      <alignment horizontal="center" vertical="center"/>
    </xf>
    <xf numFmtId="0" fontId="13" fillId="10" borderId="77" xfId="0" applyFont="1" applyFill="1" applyBorder="1" applyAlignment="1">
      <alignment vertical="center" wrapText="1"/>
    </xf>
    <xf numFmtId="164" fontId="25" fillId="10" borderId="77" xfId="0" applyNumberFormat="1" applyFont="1" applyFill="1" applyBorder="1" applyAlignment="1">
      <alignment horizontal="right" wrapText="1"/>
    </xf>
    <xf numFmtId="6" fontId="16" fillId="11" borderId="78" xfId="0" applyNumberFormat="1" applyFont="1" applyFill="1" applyBorder="1" applyAlignment="1">
      <alignment horizontal="center" vertical="center" wrapText="1"/>
    </xf>
    <xf numFmtId="0" fontId="9" fillId="9" borderId="79" xfId="0" applyFont="1" applyFill="1" applyBorder="1"/>
    <xf numFmtId="3" fontId="9" fillId="10" borderId="78" xfId="0" applyNumberFormat="1" applyFont="1" applyFill="1" applyBorder="1"/>
    <xf numFmtId="3" fontId="9" fillId="10" borderId="80" xfId="0" applyNumberFormat="1" applyFont="1" applyFill="1" applyBorder="1"/>
    <xf numFmtId="0" fontId="15" fillId="0" borderId="45" xfId="0" applyFont="1" applyBorder="1" applyAlignment="1">
      <alignment horizontal="center" vertical="center" wrapText="1"/>
    </xf>
    <xf numFmtId="0" fontId="13" fillId="11" borderId="49" xfId="0" applyNumberFormat="1" applyFont="1" applyFill="1" applyBorder="1" applyAlignment="1">
      <alignment horizontal="center" vertical="center" wrapText="1"/>
    </xf>
    <xf numFmtId="0" fontId="9" fillId="2" borderId="49" xfId="0" applyFont="1" applyFill="1" applyBorder="1"/>
    <xf numFmtId="164" fontId="9" fillId="5" borderId="45" xfId="0" applyNumberFormat="1" applyFont="1" applyFill="1" applyBorder="1" applyAlignment="1">
      <alignment horizontal="center" vertical="center"/>
    </xf>
    <xf numFmtId="164" fontId="9" fillId="5" borderId="81" xfId="0" applyNumberFormat="1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0" fillId="15" borderId="26" xfId="0" applyFont="1" applyFill="1" applyBorder="1" applyAlignment="1">
      <alignment horizontal="center" vertical="center"/>
    </xf>
    <xf numFmtId="0" fontId="10" fillId="15" borderId="3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6" fontId="16" fillId="3" borderId="9" xfId="0" applyNumberFormat="1" applyFont="1" applyFill="1" applyBorder="1" applyAlignment="1">
      <alignment horizontal="center" vertical="center" wrapText="1"/>
    </xf>
    <xf numFmtId="6" fontId="16" fillId="3" borderId="5" xfId="0" applyNumberFormat="1" applyFont="1" applyFill="1" applyBorder="1" applyAlignment="1">
      <alignment horizontal="center" vertical="center" wrapText="1"/>
    </xf>
    <xf numFmtId="6" fontId="16" fillId="3" borderId="53" xfId="0" applyNumberFormat="1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6" fontId="16" fillId="3" borderId="9" xfId="0" applyNumberFormat="1" applyFont="1" applyFill="1" applyBorder="1" applyAlignment="1">
      <alignment horizontal="center" vertical="center"/>
    </xf>
    <xf numFmtId="6" fontId="16" fillId="3" borderId="5" xfId="0" applyNumberFormat="1" applyFont="1" applyFill="1" applyBorder="1" applyAlignment="1">
      <alignment horizontal="center" vertical="center"/>
    </xf>
    <xf numFmtId="6" fontId="16" fillId="3" borderId="53" xfId="0" applyNumberFormat="1" applyFont="1" applyFill="1" applyBorder="1" applyAlignment="1">
      <alignment horizontal="center" vertical="center"/>
    </xf>
    <xf numFmtId="0" fontId="10" fillId="15" borderId="30" xfId="0" applyFont="1" applyFill="1" applyBorder="1" applyAlignment="1">
      <alignment horizontal="center" vertical="center" wrapText="1"/>
    </xf>
    <xf numFmtId="0" fontId="10" fillId="15" borderId="8" xfId="0" applyFont="1" applyFill="1" applyBorder="1" applyAlignment="1">
      <alignment horizontal="center" vertical="center" wrapText="1"/>
    </xf>
    <xf numFmtId="0" fontId="10" fillId="15" borderId="27" xfId="0" applyFont="1" applyFill="1" applyBorder="1" applyAlignment="1">
      <alignment horizontal="center" vertical="center"/>
    </xf>
    <xf numFmtId="0" fontId="10" fillId="15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0" fillId="0" borderId="0" xfId="0" applyFont="1" applyAlignment="1"/>
    <xf numFmtId="0" fontId="10" fillId="15" borderId="28" xfId="0" applyFont="1" applyFill="1" applyBorder="1" applyAlignment="1">
      <alignment horizontal="center"/>
    </xf>
    <xf numFmtId="0" fontId="12" fillId="15" borderId="29" xfId="0" applyFont="1" applyFill="1" applyBorder="1"/>
    <xf numFmtId="0" fontId="13" fillId="15" borderId="30" xfId="0" applyFont="1" applyFill="1" applyBorder="1" applyAlignment="1">
      <alignment horizontal="center" vertical="center" wrapText="1"/>
    </xf>
    <xf numFmtId="0" fontId="12" fillId="15" borderId="8" xfId="0" applyFont="1" applyFill="1" applyBorder="1"/>
    <xf numFmtId="0" fontId="12" fillId="15" borderId="8" xfId="0" applyFont="1" applyFill="1" applyBorder="1" applyAlignment="1">
      <alignment vertical="center"/>
    </xf>
    <xf numFmtId="0" fontId="15" fillId="0" borderId="7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18" fillId="0" borderId="19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left" vertical="center"/>
    </xf>
    <xf numFmtId="0" fontId="13" fillId="5" borderId="72" xfId="0" applyFont="1" applyFill="1" applyBorder="1" applyAlignment="1">
      <alignment horizontal="left" vertical="center"/>
    </xf>
    <xf numFmtId="0" fontId="13" fillId="5" borderId="73" xfId="0" applyFont="1" applyFill="1" applyBorder="1" applyAlignment="1">
      <alignment horizontal="left" vertical="center"/>
    </xf>
    <xf numFmtId="0" fontId="13" fillId="5" borderId="67" xfId="0" applyFont="1" applyFill="1" applyBorder="1" applyAlignment="1">
      <alignment horizontal="left" vertical="center"/>
    </xf>
    <xf numFmtId="0" fontId="13" fillId="5" borderId="68" xfId="0" applyFont="1" applyFill="1" applyBorder="1" applyAlignment="1">
      <alignment horizontal="left" vertical="center"/>
    </xf>
    <xf numFmtId="0" fontId="13" fillId="4" borderId="7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15" fillId="0" borderId="7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6" fontId="16" fillId="3" borderId="43" xfId="0" applyNumberFormat="1" applyFont="1" applyFill="1" applyBorder="1" applyAlignment="1">
      <alignment horizontal="center" vertical="center" wrapText="1"/>
    </xf>
    <xf numFmtId="6" fontId="16" fillId="3" borderId="45" xfId="0" applyNumberFormat="1" applyFont="1" applyFill="1" applyBorder="1" applyAlignment="1">
      <alignment horizontal="center" vertical="center" wrapText="1"/>
    </xf>
    <xf numFmtId="0" fontId="13" fillId="0" borderId="55" xfId="0" applyFont="1" applyBorder="1" applyAlignment="1">
      <alignment horizontal="left" vertical="center" wrapText="1"/>
    </xf>
    <xf numFmtId="0" fontId="13" fillId="0" borderId="59" xfId="0" applyFont="1" applyBorder="1" applyAlignment="1">
      <alignment horizontal="left" vertical="center" wrapText="1"/>
    </xf>
    <xf numFmtId="3" fontId="9" fillId="0" borderId="64" xfId="0" applyNumberFormat="1" applyFont="1" applyBorder="1" applyAlignment="1">
      <alignment horizontal="center"/>
    </xf>
    <xf numFmtId="3" fontId="9" fillId="0" borderId="65" xfId="0" applyNumberFormat="1" applyFont="1" applyBorder="1" applyAlignment="1">
      <alignment horizontal="center"/>
    </xf>
    <xf numFmtId="3" fontId="9" fillId="0" borderId="66" xfId="0" applyNumberFormat="1" applyFont="1" applyBorder="1" applyAlignment="1">
      <alignment horizontal="center"/>
    </xf>
    <xf numFmtId="3" fontId="9" fillId="0" borderId="56" xfId="0" applyNumberFormat="1" applyFont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35" xfId="0" applyNumberFormat="1" applyFont="1" applyBorder="1" applyAlignment="1">
      <alignment horizontal="center"/>
    </xf>
    <xf numFmtId="3" fontId="9" fillId="0" borderId="55" xfId="0" applyNumberFormat="1" applyFont="1" applyBorder="1" applyAlignment="1">
      <alignment horizontal="center"/>
    </xf>
    <xf numFmtId="0" fontId="3" fillId="0" borderId="21" xfId="0" applyFont="1" applyBorder="1" applyAlignment="1">
      <alignment horizontal="left" wrapText="1"/>
    </xf>
    <xf numFmtId="0" fontId="3" fillId="0" borderId="82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4" fillId="0" borderId="49" xfId="0" applyFont="1" applyBorder="1" applyAlignment="1">
      <alignment horizontal="left" wrapText="1"/>
    </xf>
  </cellXfs>
  <cellStyles count="3">
    <cellStyle name="Hypertextový odkaz" xfId="2" builtinId="8"/>
    <cellStyle name="Normální" xfId="0" builtinId="0"/>
    <cellStyle name="Normální 2" xfId="1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showGridLines="0" tabSelected="1" topLeftCell="A37" zoomScale="85" zoomScaleNormal="85" workbookViewId="0">
      <selection activeCell="C61" sqref="C61:D61"/>
    </sheetView>
  </sheetViews>
  <sheetFormatPr defaultColWidth="12.625" defaultRowHeight="14.25" x14ac:dyDescent="0.2"/>
  <cols>
    <col min="1" max="1" width="12.625" customWidth="1"/>
    <col min="2" max="2" width="12.5" customWidth="1"/>
    <col min="3" max="3" width="24.375" customWidth="1"/>
    <col min="4" max="4" width="57.875" customWidth="1"/>
    <col min="5" max="5" width="6.25" customWidth="1"/>
    <col min="6" max="6" width="23.5" customWidth="1"/>
    <col min="7" max="7" width="13.625" customWidth="1"/>
    <col min="8" max="8" width="14.5" customWidth="1"/>
    <col min="9" max="10" width="7.625" customWidth="1"/>
  </cols>
  <sheetData>
    <row r="1" spans="1:10" s="18" customFormat="1" ht="23.25" x14ac:dyDescent="0.35">
      <c r="A1" s="17" t="s">
        <v>77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75" x14ac:dyDescent="0.25">
      <c r="A2" s="1"/>
      <c r="B2" s="122"/>
      <c r="C2" s="123"/>
      <c r="D2" s="123"/>
      <c r="E2" s="123"/>
      <c r="F2" s="123"/>
      <c r="G2" s="1"/>
      <c r="H2" s="1"/>
      <c r="I2" s="1"/>
      <c r="J2" s="1"/>
    </row>
    <row r="3" spans="1:10" s="16" customFormat="1" ht="15.75" x14ac:dyDescent="0.25">
      <c r="A3" s="1" t="s">
        <v>65</v>
      </c>
      <c r="B3" s="15"/>
      <c r="G3" s="1"/>
      <c r="H3" s="1"/>
      <c r="I3" s="1"/>
      <c r="J3" s="1"/>
    </row>
    <row r="4" spans="1:10" s="16" customFormat="1" ht="15.75" x14ac:dyDescent="0.25">
      <c r="A4" s="1"/>
      <c r="B4" s="15"/>
      <c r="G4" s="1"/>
      <c r="H4" s="1"/>
      <c r="I4" s="1"/>
      <c r="J4" s="1"/>
    </row>
    <row r="5" spans="1:10" s="16" customFormat="1" ht="15.75" x14ac:dyDescent="0.25">
      <c r="A5" s="19"/>
      <c r="B5" s="20" t="s">
        <v>63</v>
      </c>
      <c r="G5" s="1"/>
      <c r="H5" s="1"/>
      <c r="I5" s="1"/>
      <c r="J5" s="1"/>
    </row>
    <row r="6" spans="1:10" s="16" customFormat="1" ht="15.75" x14ac:dyDescent="0.25">
      <c r="A6" s="1"/>
      <c r="B6" s="15"/>
      <c r="G6" s="1"/>
      <c r="H6" s="1"/>
      <c r="I6" s="1"/>
      <c r="J6" s="1"/>
    </row>
    <row r="7" spans="1:10" s="23" customFormat="1" ht="16.5" thickBot="1" x14ac:dyDescent="0.3">
      <c r="A7" s="21" t="s">
        <v>64</v>
      </c>
      <c r="B7" s="22"/>
      <c r="C7" s="21"/>
      <c r="D7" s="21"/>
      <c r="E7" s="21"/>
      <c r="F7" s="21"/>
      <c r="G7" s="21"/>
      <c r="H7" s="21"/>
      <c r="I7" s="21"/>
      <c r="J7" s="21"/>
    </row>
    <row r="8" spans="1:10" ht="15" x14ac:dyDescent="0.25">
      <c r="A8" s="98" t="s">
        <v>0</v>
      </c>
      <c r="B8" s="120" t="s">
        <v>1</v>
      </c>
      <c r="C8" s="124" t="s">
        <v>67</v>
      </c>
      <c r="D8" s="125"/>
      <c r="E8" s="126" t="s">
        <v>74</v>
      </c>
      <c r="F8" s="118" t="s">
        <v>68</v>
      </c>
      <c r="G8" s="118" t="s">
        <v>80</v>
      </c>
      <c r="H8" s="118" t="s">
        <v>81</v>
      </c>
      <c r="I8" s="1"/>
      <c r="J8" s="1"/>
    </row>
    <row r="9" spans="1:10" ht="54.75" customHeight="1" thickBot="1" x14ac:dyDescent="0.3">
      <c r="A9" s="99"/>
      <c r="B9" s="121"/>
      <c r="C9" s="80" t="s">
        <v>2</v>
      </c>
      <c r="D9" s="80" t="s">
        <v>71</v>
      </c>
      <c r="E9" s="127"/>
      <c r="F9" s="128"/>
      <c r="G9" s="119"/>
      <c r="H9" s="119"/>
      <c r="I9" s="1"/>
      <c r="J9" s="1"/>
    </row>
    <row r="10" spans="1:10" s="7" customFormat="1" ht="15.75" thickTop="1" x14ac:dyDescent="0.25">
      <c r="A10" s="104">
        <v>1</v>
      </c>
      <c r="B10" s="107" t="s">
        <v>20</v>
      </c>
      <c r="C10" s="79" t="s">
        <v>78</v>
      </c>
      <c r="D10" s="30">
        <v>24350</v>
      </c>
      <c r="E10" s="31">
        <v>2</v>
      </c>
      <c r="F10" s="29"/>
      <c r="G10" s="24">
        <v>0</v>
      </c>
      <c r="H10" s="50">
        <f>E10*G10</f>
        <v>0</v>
      </c>
      <c r="I10" s="1"/>
      <c r="J10" s="1"/>
    </row>
    <row r="11" spans="1:10" s="7" customFormat="1" ht="15" x14ac:dyDescent="0.25">
      <c r="A11" s="105"/>
      <c r="B11" s="100"/>
      <c r="C11" s="5" t="s">
        <v>5</v>
      </c>
      <c r="D11" s="6" t="s">
        <v>49</v>
      </c>
      <c r="E11" s="108"/>
      <c r="F11" s="4"/>
      <c r="G11" s="3"/>
      <c r="H11" s="51"/>
      <c r="I11" s="1"/>
      <c r="J11" s="1"/>
    </row>
    <row r="12" spans="1:10" s="8" customFormat="1" ht="15" x14ac:dyDescent="0.25">
      <c r="A12" s="105"/>
      <c r="B12" s="100"/>
      <c r="C12" s="5" t="s">
        <v>6</v>
      </c>
      <c r="D12" s="6" t="s">
        <v>7</v>
      </c>
      <c r="E12" s="109"/>
      <c r="F12" s="2"/>
      <c r="G12" s="3"/>
      <c r="H12" s="51"/>
      <c r="I12" s="1"/>
      <c r="J12" s="1"/>
    </row>
    <row r="13" spans="1:10" s="8" customFormat="1" ht="30" x14ac:dyDescent="0.25">
      <c r="A13" s="105"/>
      <c r="B13" s="100"/>
      <c r="C13" s="5" t="s">
        <v>8</v>
      </c>
      <c r="D13" s="6" t="s">
        <v>9</v>
      </c>
      <c r="E13" s="109"/>
      <c r="F13" s="4"/>
      <c r="G13" s="3"/>
      <c r="H13" s="51"/>
      <c r="I13" s="1"/>
      <c r="J13" s="1"/>
    </row>
    <row r="14" spans="1:10" s="8" customFormat="1" ht="15" x14ac:dyDescent="0.25">
      <c r="A14" s="105"/>
      <c r="B14" s="100"/>
      <c r="C14" s="5" t="s">
        <v>10</v>
      </c>
      <c r="D14" s="6" t="s">
        <v>11</v>
      </c>
      <c r="E14" s="109"/>
      <c r="F14" s="2"/>
      <c r="G14" s="3"/>
      <c r="H14" s="51"/>
      <c r="I14" s="1"/>
      <c r="J14" s="1"/>
    </row>
    <row r="15" spans="1:10" s="7" customFormat="1" ht="15" x14ac:dyDescent="0.25">
      <c r="A15" s="105"/>
      <c r="B15" s="100"/>
      <c r="C15" s="5" t="s">
        <v>12</v>
      </c>
      <c r="D15" s="6" t="s">
        <v>13</v>
      </c>
      <c r="E15" s="109"/>
      <c r="F15" s="2"/>
      <c r="G15" s="3"/>
      <c r="H15" s="51"/>
      <c r="I15" s="1"/>
      <c r="J15" s="1"/>
    </row>
    <row r="16" spans="1:10" s="7" customFormat="1" ht="15" x14ac:dyDescent="0.25">
      <c r="A16" s="105"/>
      <c r="B16" s="100"/>
      <c r="C16" s="5" t="s">
        <v>14</v>
      </c>
      <c r="D16" s="6" t="s">
        <v>15</v>
      </c>
      <c r="E16" s="109"/>
      <c r="F16" s="4"/>
      <c r="G16" s="3"/>
      <c r="H16" s="51"/>
      <c r="I16" s="1"/>
      <c r="J16" s="1"/>
    </row>
    <row r="17" spans="1:10" s="10" customFormat="1" ht="15" x14ac:dyDescent="0.25">
      <c r="A17" s="105"/>
      <c r="B17" s="100"/>
      <c r="C17" s="5" t="s">
        <v>16</v>
      </c>
      <c r="D17" s="6" t="s">
        <v>69</v>
      </c>
      <c r="E17" s="109"/>
      <c r="F17" s="2"/>
      <c r="G17" s="3"/>
      <c r="H17" s="51"/>
      <c r="I17" s="1"/>
      <c r="J17" s="1"/>
    </row>
    <row r="18" spans="1:10" s="10" customFormat="1" ht="15" x14ac:dyDescent="0.25">
      <c r="A18" s="105"/>
      <c r="B18" s="100"/>
      <c r="C18" s="5" t="s">
        <v>4</v>
      </c>
      <c r="D18" s="6" t="s">
        <v>17</v>
      </c>
      <c r="E18" s="109"/>
      <c r="F18" s="2"/>
      <c r="G18" s="3"/>
      <c r="H18" s="51"/>
      <c r="I18" s="1"/>
      <c r="J18" s="1"/>
    </row>
    <row r="19" spans="1:10" s="10" customFormat="1" ht="15" x14ac:dyDescent="0.25">
      <c r="A19" s="105"/>
      <c r="B19" s="100"/>
      <c r="C19" s="5" t="s">
        <v>18</v>
      </c>
      <c r="D19" s="6" t="s">
        <v>19</v>
      </c>
      <c r="E19" s="109"/>
      <c r="F19" s="4"/>
      <c r="G19" s="3"/>
      <c r="H19" s="51"/>
      <c r="I19" s="1"/>
      <c r="J19" s="1"/>
    </row>
    <row r="20" spans="1:10" s="27" customFormat="1" ht="15" x14ac:dyDescent="0.25">
      <c r="A20" s="105"/>
      <c r="B20" s="100"/>
      <c r="C20" s="45" t="s">
        <v>62</v>
      </c>
      <c r="D20" s="46" t="s">
        <v>75</v>
      </c>
      <c r="E20" s="109"/>
      <c r="F20" s="47"/>
      <c r="G20" s="48"/>
      <c r="H20" s="52"/>
      <c r="I20" s="1"/>
      <c r="J20" s="1"/>
    </row>
    <row r="21" spans="1:10" s="49" customFormat="1" ht="15.75" thickBot="1" x14ac:dyDescent="0.3">
      <c r="A21" s="106"/>
      <c r="B21" s="101"/>
      <c r="C21" s="111" t="s">
        <v>82</v>
      </c>
      <c r="D21" s="112"/>
      <c r="E21" s="110"/>
      <c r="F21" s="67"/>
      <c r="G21" s="68"/>
      <c r="H21" s="69"/>
      <c r="I21" s="1"/>
      <c r="J21" s="1"/>
    </row>
    <row r="22" spans="1:10" s="8" customFormat="1" ht="15.75" thickTop="1" x14ac:dyDescent="0.25">
      <c r="A22" s="105">
        <v>2</v>
      </c>
      <c r="B22" s="100" t="s">
        <v>21</v>
      </c>
      <c r="C22" s="79" t="s">
        <v>78</v>
      </c>
      <c r="D22" s="41">
        <v>1050</v>
      </c>
      <c r="E22" s="42">
        <v>4</v>
      </c>
      <c r="F22" s="43"/>
      <c r="G22" s="44">
        <v>0</v>
      </c>
      <c r="H22" s="53">
        <f>E22*G22</f>
        <v>0</v>
      </c>
      <c r="I22" s="1"/>
      <c r="J22" s="1"/>
    </row>
    <row r="23" spans="1:10" s="8" customFormat="1" ht="15" x14ac:dyDescent="0.25">
      <c r="A23" s="105"/>
      <c r="B23" s="100"/>
      <c r="C23" s="5" t="s">
        <v>22</v>
      </c>
      <c r="D23" s="6" t="s">
        <v>50</v>
      </c>
      <c r="E23" s="108"/>
      <c r="F23" s="4"/>
      <c r="G23" s="3"/>
      <c r="H23" s="51"/>
      <c r="I23" s="1"/>
      <c r="J23" s="1"/>
    </row>
    <row r="24" spans="1:10" s="8" customFormat="1" ht="15" x14ac:dyDescent="0.25">
      <c r="A24" s="105"/>
      <c r="B24" s="100"/>
      <c r="C24" s="5" t="s">
        <v>23</v>
      </c>
      <c r="D24" s="6" t="s">
        <v>24</v>
      </c>
      <c r="E24" s="109"/>
      <c r="F24" s="2"/>
      <c r="G24" s="3"/>
      <c r="H24" s="51"/>
      <c r="I24" s="1"/>
      <c r="J24" s="1"/>
    </row>
    <row r="25" spans="1:10" s="8" customFormat="1" ht="15" x14ac:dyDescent="0.25">
      <c r="A25" s="105"/>
      <c r="B25" s="100"/>
      <c r="C25" s="5" t="s">
        <v>25</v>
      </c>
      <c r="D25" s="6" t="s">
        <v>26</v>
      </c>
      <c r="E25" s="109"/>
      <c r="F25" s="4"/>
      <c r="G25" s="3"/>
      <c r="H25" s="51"/>
      <c r="I25" s="1"/>
      <c r="J25" s="1"/>
    </row>
    <row r="26" spans="1:10" s="8" customFormat="1" ht="15" x14ac:dyDescent="0.25">
      <c r="A26" s="105"/>
      <c r="B26" s="100"/>
      <c r="C26" s="5" t="s">
        <v>6</v>
      </c>
      <c r="D26" s="6" t="s">
        <v>29</v>
      </c>
      <c r="E26" s="109"/>
      <c r="F26" s="2"/>
      <c r="G26" s="3"/>
      <c r="H26" s="51"/>
      <c r="I26" s="1"/>
      <c r="J26" s="1"/>
    </row>
    <row r="27" spans="1:10" s="10" customFormat="1" ht="15" x14ac:dyDescent="0.25">
      <c r="A27" s="105"/>
      <c r="B27" s="100"/>
      <c r="C27" s="5" t="s">
        <v>27</v>
      </c>
      <c r="D27" s="6" t="s">
        <v>28</v>
      </c>
      <c r="E27" s="109"/>
      <c r="F27" s="4"/>
      <c r="G27" s="3"/>
      <c r="H27" s="51"/>
      <c r="I27" s="1"/>
      <c r="J27" s="1"/>
    </row>
    <row r="28" spans="1:10" s="10" customFormat="1" ht="15" x14ac:dyDescent="0.25">
      <c r="A28" s="105"/>
      <c r="B28" s="100"/>
      <c r="C28" s="5" t="s">
        <v>30</v>
      </c>
      <c r="D28" s="6" t="s">
        <v>31</v>
      </c>
      <c r="E28" s="109"/>
      <c r="F28" s="2"/>
      <c r="G28" s="3"/>
      <c r="H28" s="51"/>
      <c r="I28" s="1"/>
      <c r="J28" s="1"/>
    </row>
    <row r="29" spans="1:10" s="49" customFormat="1" ht="15" x14ac:dyDescent="0.25">
      <c r="A29" s="105"/>
      <c r="B29" s="100"/>
      <c r="C29" s="72" t="s">
        <v>62</v>
      </c>
      <c r="D29" s="73" t="s">
        <v>75</v>
      </c>
      <c r="E29" s="109"/>
      <c r="F29" s="71"/>
      <c r="G29" s="3"/>
      <c r="H29" s="51"/>
      <c r="I29" s="1"/>
      <c r="J29" s="1"/>
    </row>
    <row r="30" spans="1:10" s="27" customFormat="1" ht="15.75" thickBot="1" x14ac:dyDescent="0.3">
      <c r="A30" s="106"/>
      <c r="B30" s="101"/>
      <c r="C30" s="150" t="s">
        <v>82</v>
      </c>
      <c r="D30" s="151"/>
      <c r="E30" s="110"/>
      <c r="F30" s="67"/>
      <c r="G30" s="68"/>
      <c r="H30" s="69"/>
      <c r="I30" s="1"/>
      <c r="J30" s="1"/>
    </row>
    <row r="31" spans="1:10" s="9" customFormat="1" ht="15.75" thickTop="1" x14ac:dyDescent="0.25">
      <c r="A31" s="105">
        <v>3</v>
      </c>
      <c r="B31" s="100" t="s">
        <v>52</v>
      </c>
      <c r="C31" s="79" t="s">
        <v>78</v>
      </c>
      <c r="D31" s="41">
        <v>2040</v>
      </c>
      <c r="E31" s="42">
        <v>1</v>
      </c>
      <c r="F31" s="43"/>
      <c r="G31" s="44">
        <v>0</v>
      </c>
      <c r="H31" s="53">
        <f>E31*G31</f>
        <v>0</v>
      </c>
      <c r="I31" s="1"/>
      <c r="J31" s="1"/>
    </row>
    <row r="32" spans="1:10" s="9" customFormat="1" ht="15" x14ac:dyDescent="0.25">
      <c r="A32" s="105"/>
      <c r="B32" s="100"/>
      <c r="C32" s="5" t="s">
        <v>32</v>
      </c>
      <c r="D32" s="6" t="s">
        <v>33</v>
      </c>
      <c r="E32" s="115"/>
      <c r="F32" s="4"/>
      <c r="G32" s="3"/>
      <c r="H32" s="51"/>
      <c r="I32" s="1"/>
      <c r="J32" s="1"/>
    </row>
    <row r="33" spans="1:10" s="9" customFormat="1" ht="15" x14ac:dyDescent="0.25">
      <c r="A33" s="105"/>
      <c r="B33" s="100"/>
      <c r="C33" s="5" t="s">
        <v>34</v>
      </c>
      <c r="D33" s="6" t="s">
        <v>35</v>
      </c>
      <c r="E33" s="116"/>
      <c r="F33" s="2"/>
      <c r="G33" s="3"/>
      <c r="H33" s="51"/>
      <c r="I33" s="1"/>
      <c r="J33" s="1"/>
    </row>
    <row r="34" spans="1:10" s="9" customFormat="1" ht="15" x14ac:dyDescent="0.25">
      <c r="A34" s="105"/>
      <c r="B34" s="100"/>
      <c r="C34" s="5" t="s">
        <v>36</v>
      </c>
      <c r="D34" s="6" t="s">
        <v>37</v>
      </c>
      <c r="E34" s="116"/>
      <c r="F34" s="4"/>
      <c r="G34" s="3"/>
      <c r="H34" s="51"/>
      <c r="I34" s="1"/>
      <c r="J34" s="1"/>
    </row>
    <row r="35" spans="1:10" s="10" customFormat="1" ht="15" x14ac:dyDescent="0.25">
      <c r="A35" s="105"/>
      <c r="B35" s="100"/>
      <c r="C35" s="5" t="s">
        <v>38</v>
      </c>
      <c r="D35" s="6" t="s">
        <v>39</v>
      </c>
      <c r="E35" s="116"/>
      <c r="F35" s="2"/>
      <c r="G35" s="3"/>
      <c r="H35" s="51"/>
      <c r="I35" s="1"/>
      <c r="J35" s="1"/>
    </row>
    <row r="36" spans="1:10" s="10" customFormat="1" ht="15" x14ac:dyDescent="0.25">
      <c r="A36" s="105"/>
      <c r="B36" s="100"/>
      <c r="C36" s="5" t="s">
        <v>40</v>
      </c>
      <c r="D36" s="6" t="s">
        <v>41</v>
      </c>
      <c r="E36" s="116"/>
      <c r="F36" s="4"/>
      <c r="G36" s="3"/>
      <c r="H36" s="51"/>
      <c r="I36" s="1"/>
      <c r="J36" s="1"/>
    </row>
    <row r="37" spans="1:10" s="49" customFormat="1" ht="15" x14ac:dyDescent="0.25">
      <c r="A37" s="105"/>
      <c r="B37" s="100"/>
      <c r="C37" s="72" t="s">
        <v>62</v>
      </c>
      <c r="D37" s="73" t="s">
        <v>75</v>
      </c>
      <c r="E37" s="116"/>
      <c r="F37" s="71"/>
      <c r="G37" s="3"/>
      <c r="H37" s="51"/>
      <c r="I37" s="1"/>
      <c r="J37" s="1"/>
    </row>
    <row r="38" spans="1:10" s="27" customFormat="1" ht="15.75" thickBot="1" x14ac:dyDescent="0.3">
      <c r="A38" s="106"/>
      <c r="B38" s="101"/>
      <c r="C38" s="150" t="s">
        <v>82</v>
      </c>
      <c r="D38" s="151"/>
      <c r="E38" s="117"/>
      <c r="F38" s="67"/>
      <c r="G38" s="68"/>
      <c r="H38" s="69"/>
      <c r="I38" s="1"/>
      <c r="J38" s="1"/>
    </row>
    <row r="39" spans="1:10" s="11" customFormat="1" ht="15.75" thickTop="1" x14ac:dyDescent="0.25">
      <c r="A39" s="113">
        <v>4</v>
      </c>
      <c r="B39" s="100" t="s">
        <v>54</v>
      </c>
      <c r="C39" s="79" t="s">
        <v>78</v>
      </c>
      <c r="D39" s="41">
        <v>2040</v>
      </c>
      <c r="E39" s="42">
        <v>1</v>
      </c>
      <c r="F39" s="43"/>
      <c r="G39" s="44">
        <v>0</v>
      </c>
      <c r="H39" s="53">
        <f>E39*G39</f>
        <v>0</v>
      </c>
      <c r="I39" s="1"/>
      <c r="J39" s="1"/>
    </row>
    <row r="40" spans="1:10" s="11" customFormat="1" ht="15" x14ac:dyDescent="0.25">
      <c r="A40" s="113"/>
      <c r="B40" s="100"/>
      <c r="C40" s="5" t="s">
        <v>25</v>
      </c>
      <c r="D40" s="6" t="s">
        <v>42</v>
      </c>
      <c r="E40" s="108"/>
      <c r="F40" s="4"/>
      <c r="G40" s="3"/>
      <c r="H40" s="51"/>
      <c r="I40" s="1"/>
      <c r="J40" s="1"/>
    </row>
    <row r="41" spans="1:10" s="11" customFormat="1" ht="15" x14ac:dyDescent="0.25">
      <c r="A41" s="113"/>
      <c r="B41" s="100"/>
      <c r="C41" s="5" t="s">
        <v>44</v>
      </c>
      <c r="D41" s="6" t="s">
        <v>45</v>
      </c>
      <c r="E41" s="109"/>
      <c r="F41" s="4"/>
      <c r="G41" s="3"/>
      <c r="H41" s="51"/>
      <c r="I41" s="1"/>
      <c r="J41" s="1"/>
    </row>
    <row r="42" spans="1:10" s="11" customFormat="1" ht="15" x14ac:dyDescent="0.25">
      <c r="A42" s="113"/>
      <c r="B42" s="100"/>
      <c r="C42" s="5" t="s">
        <v>32</v>
      </c>
      <c r="D42" s="6" t="s">
        <v>43</v>
      </c>
      <c r="E42" s="109"/>
      <c r="F42" s="2"/>
      <c r="G42" s="3"/>
      <c r="H42" s="51"/>
      <c r="I42" s="1"/>
      <c r="J42" s="1"/>
    </row>
    <row r="43" spans="1:10" s="27" customFormat="1" ht="15.75" thickBot="1" x14ac:dyDescent="0.3">
      <c r="A43" s="114"/>
      <c r="B43" s="101"/>
      <c r="C43" s="65" t="s">
        <v>62</v>
      </c>
      <c r="D43" s="70" t="s">
        <v>75</v>
      </c>
      <c r="E43" s="110"/>
      <c r="F43" s="67"/>
      <c r="G43" s="68"/>
      <c r="H43" s="69"/>
      <c r="I43" s="1"/>
      <c r="J43" s="1"/>
    </row>
    <row r="44" spans="1:10" s="11" customFormat="1" ht="15.75" thickTop="1" x14ac:dyDescent="0.25">
      <c r="A44" s="113">
        <v>5</v>
      </c>
      <c r="B44" s="100" t="s">
        <v>53</v>
      </c>
      <c r="C44" s="79" t="s">
        <v>78</v>
      </c>
      <c r="D44" s="41">
        <v>850</v>
      </c>
      <c r="E44" s="42">
        <v>2</v>
      </c>
      <c r="F44" s="43"/>
      <c r="G44" s="44">
        <v>0</v>
      </c>
      <c r="H44" s="53">
        <f>E44*G44</f>
        <v>0</v>
      </c>
      <c r="I44" s="13"/>
      <c r="J44" s="1"/>
    </row>
    <row r="45" spans="1:10" s="11" customFormat="1" ht="15" x14ac:dyDescent="0.25">
      <c r="A45" s="113"/>
      <c r="B45" s="100"/>
      <c r="C45" s="5" t="s">
        <v>25</v>
      </c>
      <c r="D45" s="6" t="s">
        <v>51</v>
      </c>
      <c r="E45" s="108"/>
      <c r="F45" s="4"/>
      <c r="G45" s="156"/>
      <c r="H45" s="153"/>
      <c r="I45" s="1"/>
      <c r="J45" s="1"/>
    </row>
    <row r="46" spans="1:10" s="11" customFormat="1" ht="30" x14ac:dyDescent="0.25">
      <c r="A46" s="113"/>
      <c r="B46" s="100"/>
      <c r="C46" s="5" t="s">
        <v>46</v>
      </c>
      <c r="D46" s="28" t="s">
        <v>73</v>
      </c>
      <c r="E46" s="109"/>
      <c r="F46" s="2"/>
      <c r="G46" s="157"/>
      <c r="H46" s="158"/>
      <c r="I46" s="1"/>
      <c r="J46" s="1"/>
    </row>
    <row r="47" spans="1:10" s="27" customFormat="1" ht="15.75" thickBot="1" x14ac:dyDescent="0.3">
      <c r="A47" s="114"/>
      <c r="B47" s="101"/>
      <c r="C47" s="65" t="s">
        <v>62</v>
      </c>
      <c r="D47" s="66" t="s">
        <v>75</v>
      </c>
      <c r="E47" s="110"/>
      <c r="F47" s="67"/>
      <c r="G47" s="159"/>
      <c r="H47" s="155"/>
      <c r="I47" s="1"/>
      <c r="J47" s="1"/>
    </row>
    <row r="48" spans="1:10" s="11" customFormat="1" ht="15.75" thickTop="1" x14ac:dyDescent="0.25">
      <c r="A48" s="96">
        <v>6</v>
      </c>
      <c r="B48" s="102" t="s">
        <v>47</v>
      </c>
      <c r="C48" s="79" t="s">
        <v>78</v>
      </c>
      <c r="D48" s="41">
        <v>340</v>
      </c>
      <c r="E48" s="42">
        <v>2</v>
      </c>
      <c r="F48" s="56"/>
      <c r="G48" s="75">
        <v>0</v>
      </c>
      <c r="H48" s="53">
        <f>E48*G48</f>
        <v>0</v>
      </c>
      <c r="I48" s="1"/>
      <c r="J48" s="1"/>
    </row>
    <row r="49" spans="1:12" s="11" customFormat="1" ht="15" x14ac:dyDescent="0.25">
      <c r="A49" s="96"/>
      <c r="B49" s="102"/>
      <c r="C49" s="39" t="s">
        <v>25</v>
      </c>
      <c r="D49" s="40" t="s">
        <v>48</v>
      </c>
      <c r="E49" s="108"/>
      <c r="F49" s="57"/>
      <c r="G49" s="152"/>
      <c r="H49" s="153"/>
      <c r="I49" s="1"/>
      <c r="J49" s="1"/>
    </row>
    <row r="50" spans="1:12" s="27" customFormat="1" ht="15.75" thickBot="1" x14ac:dyDescent="0.3">
      <c r="A50" s="97"/>
      <c r="B50" s="103"/>
      <c r="C50" s="62" t="s">
        <v>62</v>
      </c>
      <c r="D50" s="63" t="s">
        <v>75</v>
      </c>
      <c r="E50" s="110"/>
      <c r="F50" s="64"/>
      <c r="G50" s="154"/>
      <c r="H50" s="155"/>
      <c r="I50" s="1"/>
      <c r="J50" s="1"/>
    </row>
    <row r="51" spans="1:12" s="9" customFormat="1" ht="15.75" thickTop="1" x14ac:dyDescent="0.25">
      <c r="A51" s="96">
        <v>7</v>
      </c>
      <c r="B51" s="132" t="s">
        <v>55</v>
      </c>
      <c r="C51" s="79" t="s">
        <v>78</v>
      </c>
      <c r="D51" s="41">
        <v>1000</v>
      </c>
      <c r="E51" s="42">
        <v>1</v>
      </c>
      <c r="F51" s="74"/>
      <c r="G51" s="76">
        <v>0</v>
      </c>
      <c r="H51" s="53">
        <f>E51*G51</f>
        <v>0</v>
      </c>
      <c r="I51" s="1"/>
      <c r="J51" s="1"/>
    </row>
    <row r="52" spans="1:12" ht="15" x14ac:dyDescent="0.25">
      <c r="A52" s="96"/>
      <c r="B52" s="132"/>
      <c r="C52" s="38" t="s">
        <v>25</v>
      </c>
      <c r="D52" s="14" t="s">
        <v>56</v>
      </c>
      <c r="E52" s="148"/>
      <c r="F52" s="35"/>
      <c r="G52" s="152"/>
      <c r="H52" s="153"/>
      <c r="I52" s="1"/>
      <c r="J52" s="1"/>
      <c r="K52" s="12"/>
      <c r="L52" s="12"/>
    </row>
    <row r="53" spans="1:12" s="27" customFormat="1" ht="15.75" thickBot="1" x14ac:dyDescent="0.3">
      <c r="A53" s="97"/>
      <c r="B53" s="133"/>
      <c r="C53" s="59" t="s">
        <v>62</v>
      </c>
      <c r="D53" s="60" t="s">
        <v>75</v>
      </c>
      <c r="E53" s="149"/>
      <c r="F53" s="61"/>
      <c r="G53" s="154"/>
      <c r="H53" s="155"/>
      <c r="I53" s="1"/>
      <c r="J53" s="1"/>
    </row>
    <row r="54" spans="1:12" s="25" customFormat="1" ht="30.75" thickTop="1" x14ac:dyDescent="0.25">
      <c r="A54" s="145">
        <v>8</v>
      </c>
      <c r="B54" s="129" t="s">
        <v>70</v>
      </c>
      <c r="C54" s="85" t="s">
        <v>79</v>
      </c>
      <c r="D54" s="86">
        <v>38640</v>
      </c>
      <c r="E54" s="87"/>
      <c r="F54" s="88"/>
      <c r="G54" s="89"/>
      <c r="H54" s="90"/>
      <c r="I54" s="1"/>
      <c r="J54" s="1"/>
    </row>
    <row r="55" spans="1:12" s="25" customFormat="1" ht="15" x14ac:dyDescent="0.25">
      <c r="A55" s="146"/>
      <c r="B55" s="130"/>
      <c r="C55" s="141" t="s">
        <v>58</v>
      </c>
      <c r="D55" s="141"/>
      <c r="E55" s="32">
        <v>2</v>
      </c>
      <c r="F55" s="34"/>
      <c r="G55" s="77">
        <v>0</v>
      </c>
      <c r="H55" s="54">
        <f t="shared" ref="H55:H64" si="0">E55*G55</f>
        <v>0</v>
      </c>
      <c r="I55" s="1"/>
      <c r="J55" s="1"/>
    </row>
    <row r="56" spans="1:12" s="25" customFormat="1" ht="15" x14ac:dyDescent="0.25">
      <c r="A56" s="146"/>
      <c r="B56" s="130"/>
      <c r="C56" s="141" t="s">
        <v>59</v>
      </c>
      <c r="D56" s="141"/>
      <c r="E56" s="32">
        <v>1</v>
      </c>
      <c r="F56" s="34"/>
      <c r="G56" s="77">
        <v>0</v>
      </c>
      <c r="H56" s="54">
        <f t="shared" si="0"/>
        <v>0</v>
      </c>
      <c r="I56" s="1"/>
      <c r="J56" s="1"/>
    </row>
    <row r="57" spans="1:12" s="25" customFormat="1" ht="15" x14ac:dyDescent="0.25">
      <c r="A57" s="146"/>
      <c r="B57" s="130"/>
      <c r="C57" s="141" t="s">
        <v>57</v>
      </c>
      <c r="D57" s="141"/>
      <c r="E57" s="33">
        <v>4</v>
      </c>
      <c r="F57" s="35"/>
      <c r="G57" s="78">
        <v>0</v>
      </c>
      <c r="H57" s="54">
        <f t="shared" si="0"/>
        <v>0</v>
      </c>
      <c r="I57" s="1"/>
      <c r="J57" s="1"/>
    </row>
    <row r="58" spans="1:12" s="25" customFormat="1" ht="15" x14ac:dyDescent="0.25">
      <c r="A58" s="146"/>
      <c r="B58" s="130"/>
      <c r="C58" s="141" t="s">
        <v>61</v>
      </c>
      <c r="D58" s="141"/>
      <c r="E58" s="33">
        <v>2</v>
      </c>
      <c r="F58" s="35"/>
      <c r="G58" s="78">
        <v>0</v>
      </c>
      <c r="H58" s="54">
        <f t="shared" si="0"/>
        <v>0</v>
      </c>
      <c r="I58" s="1"/>
      <c r="J58" s="1"/>
    </row>
    <row r="59" spans="1:12" s="25" customFormat="1" ht="81.75" customHeight="1" x14ac:dyDescent="0.25">
      <c r="A59" s="146"/>
      <c r="B59" s="130"/>
      <c r="C59" s="142" t="s">
        <v>87</v>
      </c>
      <c r="D59" s="143"/>
      <c r="E59" s="33">
        <v>1</v>
      </c>
      <c r="F59" s="36"/>
      <c r="G59" s="78">
        <v>0</v>
      </c>
      <c r="H59" s="54">
        <f t="shared" si="0"/>
        <v>0</v>
      </c>
      <c r="I59" s="1"/>
      <c r="J59" s="1"/>
    </row>
    <row r="60" spans="1:12" s="25" customFormat="1" ht="15" x14ac:dyDescent="0.25">
      <c r="A60" s="146"/>
      <c r="B60" s="130"/>
      <c r="C60" s="142" t="s">
        <v>88</v>
      </c>
      <c r="D60" s="144"/>
      <c r="E60" s="33">
        <v>1</v>
      </c>
      <c r="F60" s="36"/>
      <c r="G60" s="78">
        <v>0</v>
      </c>
      <c r="H60" s="54">
        <f t="shared" si="0"/>
        <v>0</v>
      </c>
      <c r="I60" s="1"/>
      <c r="J60" s="1"/>
    </row>
    <row r="61" spans="1:12" s="25" customFormat="1" ht="30.75" customHeight="1" x14ac:dyDescent="0.25">
      <c r="A61" s="146"/>
      <c r="B61" s="130"/>
      <c r="C61" s="160" t="s">
        <v>86</v>
      </c>
      <c r="D61" s="161"/>
      <c r="E61" s="33">
        <v>120</v>
      </c>
      <c r="F61" s="36"/>
      <c r="G61" s="78">
        <v>0</v>
      </c>
      <c r="H61" s="54">
        <f t="shared" si="0"/>
        <v>0</v>
      </c>
      <c r="I61" s="1"/>
      <c r="J61" s="1"/>
    </row>
    <row r="62" spans="1:12" s="25" customFormat="1" ht="15" x14ac:dyDescent="0.25">
      <c r="A62" s="146"/>
      <c r="B62" s="130"/>
      <c r="C62" s="144" t="s">
        <v>85</v>
      </c>
      <c r="D62" s="144"/>
      <c r="E62" s="33">
        <v>20</v>
      </c>
      <c r="F62" s="36"/>
      <c r="G62" s="78">
        <v>0</v>
      </c>
      <c r="H62" s="54">
        <f t="shared" si="0"/>
        <v>0</v>
      </c>
      <c r="I62" s="1"/>
      <c r="J62" s="1"/>
    </row>
    <row r="63" spans="1:12" s="25" customFormat="1" ht="15" x14ac:dyDescent="0.25">
      <c r="A63" s="146"/>
      <c r="B63" s="130"/>
      <c r="C63" s="141" t="s">
        <v>60</v>
      </c>
      <c r="D63" s="141"/>
      <c r="E63" s="33">
        <v>2</v>
      </c>
      <c r="F63" s="36"/>
      <c r="G63" s="78">
        <v>0</v>
      </c>
      <c r="H63" s="54">
        <f t="shared" si="0"/>
        <v>0</v>
      </c>
      <c r="I63" s="1"/>
      <c r="J63" s="1"/>
    </row>
    <row r="64" spans="1:12" s="26" customFormat="1" ht="15" x14ac:dyDescent="0.25">
      <c r="A64" s="146"/>
      <c r="B64" s="130"/>
      <c r="C64" s="162" t="s">
        <v>72</v>
      </c>
      <c r="D64" s="162"/>
      <c r="E64" s="33">
        <v>1</v>
      </c>
      <c r="F64" s="37"/>
      <c r="G64" s="77">
        <v>0</v>
      </c>
      <c r="H64" s="55">
        <f t="shared" si="0"/>
        <v>0</v>
      </c>
      <c r="I64" s="1"/>
      <c r="J64" s="1"/>
    </row>
    <row r="65" spans="1:10" s="27" customFormat="1" ht="15.75" thickBot="1" x14ac:dyDescent="0.3">
      <c r="A65" s="147"/>
      <c r="B65" s="91"/>
      <c r="C65" s="163" t="s">
        <v>76</v>
      </c>
      <c r="D65" s="163"/>
      <c r="E65" s="92">
        <v>1</v>
      </c>
      <c r="F65" s="93"/>
      <c r="G65" s="94"/>
      <c r="H65" s="95"/>
      <c r="I65" s="1"/>
      <c r="J65" s="1"/>
    </row>
    <row r="66" spans="1:10" ht="16.5" thickTop="1" thickBot="1" x14ac:dyDescent="0.25">
      <c r="A66" s="139" t="s">
        <v>3</v>
      </c>
      <c r="B66" s="140"/>
      <c r="C66" s="140"/>
      <c r="D66" s="83">
        <f>SUM(2*D10+4*D22+1*D31+1*D39+2*D44+2*D48+1*D51+D54)</f>
        <v>99000</v>
      </c>
      <c r="E66" s="134" t="s">
        <v>83</v>
      </c>
      <c r="F66" s="135"/>
      <c r="G66" s="136"/>
      <c r="H66" s="84">
        <f>SUM(H10+H22+H31+H39+H44+H48+H51+H55+H56+H57+H58+H59+H60+H61+H62+H63+H64)</f>
        <v>0</v>
      </c>
    </row>
    <row r="67" spans="1:10" ht="15.75" thickBot="1" x14ac:dyDescent="0.3">
      <c r="E67" s="137" t="s">
        <v>84</v>
      </c>
      <c r="F67" s="138"/>
      <c r="G67" s="138"/>
      <c r="H67" s="81">
        <f>SUM(H66*1.21)</f>
        <v>0</v>
      </c>
    </row>
    <row r="69" spans="1:10" x14ac:dyDescent="0.2">
      <c r="D69" s="58"/>
    </row>
    <row r="73" spans="1:10" ht="15" thickBot="1" x14ac:dyDescent="0.25">
      <c r="F73" s="131"/>
      <c r="G73" s="131"/>
    </row>
    <row r="74" spans="1:10" ht="15" x14ac:dyDescent="0.2">
      <c r="F74" s="82" t="s">
        <v>66</v>
      </c>
      <c r="G74" s="82"/>
      <c r="H74" s="49"/>
    </row>
  </sheetData>
  <mergeCells count="52">
    <mergeCell ref="C63:D63"/>
    <mergeCell ref="C64:D64"/>
    <mergeCell ref="C65:D65"/>
    <mergeCell ref="G49:H50"/>
    <mergeCell ref="G45:H47"/>
    <mergeCell ref="E49:E50"/>
    <mergeCell ref="C61:D61"/>
    <mergeCell ref="C62:D62"/>
    <mergeCell ref="B54:B64"/>
    <mergeCell ref="F73:G73"/>
    <mergeCell ref="B51:B53"/>
    <mergeCell ref="E66:G66"/>
    <mergeCell ref="E67:G67"/>
    <mergeCell ref="A66:C66"/>
    <mergeCell ref="C55:D55"/>
    <mergeCell ref="C56:D56"/>
    <mergeCell ref="C57:D57"/>
    <mergeCell ref="C58:D58"/>
    <mergeCell ref="C59:D59"/>
    <mergeCell ref="C60:D60"/>
    <mergeCell ref="A54:A65"/>
    <mergeCell ref="E52:E53"/>
    <mergeCell ref="A51:A53"/>
    <mergeCell ref="G52:H53"/>
    <mergeCell ref="H8:H9"/>
    <mergeCell ref="B8:B9"/>
    <mergeCell ref="G8:G9"/>
    <mergeCell ref="B2:F2"/>
    <mergeCell ref="C8:D8"/>
    <mergeCell ref="E8:E9"/>
    <mergeCell ref="F8:F9"/>
    <mergeCell ref="E11:E21"/>
    <mergeCell ref="C21:D21"/>
    <mergeCell ref="A39:A43"/>
    <mergeCell ref="A44:A47"/>
    <mergeCell ref="E23:E30"/>
    <mergeCell ref="E32:E38"/>
    <mergeCell ref="E40:E43"/>
    <mergeCell ref="E45:E47"/>
    <mergeCell ref="C30:D30"/>
    <mergeCell ref="C38:D38"/>
    <mergeCell ref="A48:A50"/>
    <mergeCell ref="A8:A9"/>
    <mergeCell ref="B44:B47"/>
    <mergeCell ref="B48:B50"/>
    <mergeCell ref="A10:A21"/>
    <mergeCell ref="B22:B30"/>
    <mergeCell ref="B31:B38"/>
    <mergeCell ref="B39:B43"/>
    <mergeCell ref="A22:A30"/>
    <mergeCell ref="A31:A38"/>
    <mergeCell ref="B10:B21"/>
  </mergeCells>
  <pageMargins left="0.23622047244094491" right="0.23622047244094491" top="0.74803149606299213" bottom="0.74803149606299213" header="0" footer="0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ACA032-E091-4D91-B331-AA182B16D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CC6765-BDA6-4DFC-A06C-E05646A1C917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5d7613ff-490a-4d5d-8dfb-fa737d953158"/>
    <ds:schemaRef ds:uri="http://purl.org/dc/terms/"/>
    <ds:schemaRef ds:uri="http://purl.org/dc/elements/1.1/"/>
    <ds:schemaRef ds:uri="6bf57cb4-cbb8-4680-a8b6-f4925622197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0566D5C-F719-4596-8ED5-F9C452146F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Datový rozvaděč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2024-06-06T08:50:01Z</cp:lastPrinted>
  <dcterms:created xsi:type="dcterms:W3CDTF">2020-11-16T14:38:57Z</dcterms:created>
  <dcterms:modified xsi:type="dcterms:W3CDTF">2024-09-10T13:21:48Z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