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C:\Users\cinkova\OneDrive - UJF\Dokumenty - Veřejné zakázky\DNS\DNS_2024\DNS_IT vybavení_nadlimit\047_Dodávka výpočetní techniky a příslušenství\"/>
    </mc:Choice>
  </mc:AlternateContent>
  <xr:revisionPtr revIDLastSave="106" documentId="8_{06F5B2A2-96DF-483C-B6DC-FAC47DDD2344}" xr6:coauthVersionLast="36" xr6:coauthVersionMax="36" xr10:uidLastSave="{A76CEBCD-3354-4D74-BF3A-E4A7C7FBF2AF}"/>
  <bookViews>
    <workbookView xWindow="0" yWindow="0" windowWidth="28800" windowHeight="12225" xr2:uid="{00000000-000D-0000-FFFF-FFFF00000000}"/>
  </bookViews>
  <sheets>
    <sheet name="List1" sheetId="1" r:id="rId1"/>
  </sheets>
  <calcPr calcId="191029"/>
</workbook>
</file>

<file path=xl/calcChain.xml><?xml version="1.0" encoding="utf-8"?>
<calcChain xmlns="http://schemas.openxmlformats.org/spreadsheetml/2006/main">
  <c r="D83" i="1" l="1"/>
  <c r="I19" i="1" l="1"/>
  <c r="I8" i="1"/>
  <c r="I72" i="1" l="1"/>
  <c r="I63" i="1" l="1"/>
  <c r="I57" i="1"/>
  <c r="I49" i="1"/>
  <c r="I38" i="1"/>
  <c r="I31" i="1"/>
  <c r="I83" i="1" l="1"/>
  <c r="I84" i="1" s="1"/>
</calcChain>
</file>

<file path=xl/sharedStrings.xml><?xml version="1.0" encoding="utf-8"?>
<sst xmlns="http://schemas.openxmlformats.org/spreadsheetml/2006/main" count="170" uniqueCount="136">
  <si>
    <t>KUSY</t>
  </si>
  <si>
    <t>Č.</t>
  </si>
  <si>
    <t>NÁZEV</t>
  </si>
  <si>
    <t>PARAMETR</t>
  </si>
  <si>
    <t>Záruka</t>
  </si>
  <si>
    <t>Předpokládaná hodnota celkem v Kč bez DPH</t>
  </si>
  <si>
    <t>,</t>
  </si>
  <si>
    <t>min. 36 měs.</t>
  </si>
  <si>
    <t xml:space="preserve">min. 97000 multithread/ 4000 singlethread bodů dle www.cpubenchmark.net
</t>
  </si>
  <si>
    <t>vodní, osazené ventilátory 3x120, ARGB podsvícení 5V, RB ložisko, max. rychlost alespoň 2100RPM, hlučnost max. 37dB, automatická regulace otáček, rozměry radiátoru max. 400x120x30mm, délka hadic 400mm, rozměry pumpy max. 95x85x45mm, rychlost pumpy min. 4000-5500RPM</t>
  </si>
  <si>
    <t>interní, kapacita min. 2TB, rozhraní PCIE Gen4 M.2 2280, NVMe, rychlost čtení/ zápisu min. 5150/ 4850MB/s, životnost min. 1200TBW, absence pohyblivých částí</t>
  </si>
  <si>
    <t>Skříň 1ks</t>
  </si>
  <si>
    <t>Připojení</t>
  </si>
  <si>
    <t>Rozměry</t>
  </si>
  <si>
    <t>Baterie</t>
  </si>
  <si>
    <t>min. 24 měs.</t>
  </si>
  <si>
    <t>Kapacita</t>
  </si>
  <si>
    <t>min. 12Ah</t>
  </si>
  <si>
    <t>Napětí</t>
  </si>
  <si>
    <t>24V</t>
  </si>
  <si>
    <t>Článek</t>
  </si>
  <si>
    <t>Pb</t>
  </si>
  <si>
    <t>Typ</t>
  </si>
  <si>
    <t>Originální</t>
  </si>
  <si>
    <t>ne, alternativní</t>
  </si>
  <si>
    <t>Pevný disk</t>
  </si>
  <si>
    <t>min. 4TB</t>
  </si>
  <si>
    <t>HDD</t>
  </si>
  <si>
    <t>Formát</t>
  </si>
  <si>
    <t>Rozhraní</t>
  </si>
  <si>
    <t>interní SATA III</t>
  </si>
  <si>
    <t>Rychlost čtení/ zápisu</t>
  </si>
  <si>
    <t>min. 250-275MB/s</t>
  </si>
  <si>
    <t>250-260MB</t>
  </si>
  <si>
    <t>Hlučnost</t>
  </si>
  <si>
    <t>max. 36dB (A)</t>
  </si>
  <si>
    <t>Mean Time Before Failure</t>
  </si>
  <si>
    <t>min. 2 000 000h</t>
  </si>
  <si>
    <t>Power Injector</t>
  </si>
  <si>
    <t>Kompatibilita</t>
  </si>
  <si>
    <t>plně kompatibilní s Aironet AP</t>
  </si>
  <si>
    <t>Norma/ PoE výstup</t>
  </si>
  <si>
    <t>802.3at</t>
  </si>
  <si>
    <t>Rychlost portů</t>
  </si>
  <si>
    <t>min. 1GB/s</t>
  </si>
  <si>
    <t>2x RJ45</t>
  </si>
  <si>
    <t>Napájení</t>
  </si>
  <si>
    <t>55 V DC interní zdroj</t>
  </si>
  <si>
    <t>max. 55x140x35mm</t>
  </si>
  <si>
    <t>Flash Disk</t>
  </si>
  <si>
    <t>min. 128GB</t>
  </si>
  <si>
    <t>Rozhraní/ konektor</t>
  </si>
  <si>
    <t>USB 3.2Gen1/ USB-A</t>
  </si>
  <si>
    <t>min. 200MB/s/ 60MB/s</t>
  </si>
  <si>
    <t>Zpracování</t>
  </si>
  <si>
    <t>kov, poutko na klíče</t>
  </si>
  <si>
    <t>min. 12 měs.</t>
  </si>
  <si>
    <t>Myš</t>
  </si>
  <si>
    <t>drátová</t>
  </si>
  <si>
    <t>kancelářská, symetrická</t>
  </si>
  <si>
    <t>Citlivost</t>
  </si>
  <si>
    <t>800-1000DPI</t>
  </si>
  <si>
    <t>Technologie</t>
  </si>
  <si>
    <t>optická</t>
  </si>
  <si>
    <t>Tlačítka</t>
  </si>
  <si>
    <t>3x, klasické kolečko</t>
  </si>
  <si>
    <t>Kabel</t>
  </si>
  <si>
    <t>min. 1,8m</t>
  </si>
  <si>
    <t>UPS</t>
  </si>
  <si>
    <t>Jmenovitý/ činný výkon</t>
  </si>
  <si>
    <t>min. 2000VA/ 1200W</t>
  </si>
  <si>
    <t>Vstupní/ výstupní napětí</t>
  </si>
  <si>
    <t>230V</t>
  </si>
  <si>
    <t>min. 12V, 9Ah</t>
  </si>
  <si>
    <t>Signalizace</t>
  </si>
  <si>
    <t>LED- stav UPS</t>
  </si>
  <si>
    <t>Porty</t>
  </si>
  <si>
    <t>USB- pro komunikaci s PC</t>
  </si>
  <si>
    <t>Výstupní zásuvky</t>
  </si>
  <si>
    <t>IEC</t>
  </si>
  <si>
    <t>Nabíječka</t>
  </si>
  <si>
    <t>USB 1A</t>
  </si>
  <si>
    <t>Regulátor napětí</t>
  </si>
  <si>
    <t>automatický- interní AVR</t>
  </si>
  <si>
    <t>max. 150x175x380mm</t>
  </si>
  <si>
    <t>Dodavatel musí vyplnit všechna žlutě podbarvená pole.</t>
  </si>
  <si>
    <t>Zadavatel stanovuje tyto minimální technické požadavky:</t>
  </si>
  <si>
    <t>POŽADOVANÉ PARAMETRY</t>
  </si>
  <si>
    <t>KONKRÉTNÍ PARAMETRY NABÍZENÉHO ZAŘÍZENÍ, NEBO UCHAZEČ UVEDE ZDA SPLŇUJE ANO/NE</t>
  </si>
  <si>
    <t>NABÍDKOVÁ CENA ZA KS V KČ BEZ DPH</t>
  </si>
  <si>
    <t>NABÍDKOVÁ CENA CELKEM V KČ BEZ DPH</t>
  </si>
  <si>
    <t>POPIS, PŘEDPOKLÁDANÁ HODNOTA V KČ BEZ DPH</t>
  </si>
  <si>
    <t>Procesor 1ks</t>
  </si>
  <si>
    <t>Základní deska 1ks</t>
  </si>
  <si>
    <t>Chladič 1ks</t>
  </si>
  <si>
    <t>Paměť 4ks</t>
  </si>
  <si>
    <t>Pevný disk 2ks</t>
  </si>
  <si>
    <t>Grafická karta 1ks</t>
  </si>
  <si>
    <t>Zdroj 1ks</t>
  </si>
  <si>
    <t>Model/Part number</t>
  </si>
  <si>
    <t>typ/model vedoucí k identifikaci nabízeného řešení(např. Part number, katalogové číslo, apod.</t>
  </si>
  <si>
    <t>typ DDR5 ECC Reg., kapacita min. 64GB, rychlost min. 4800MT/s, časování CL40, rozměry max. 135x33x25mm</t>
  </si>
  <si>
    <t>Vyrovnávací paměť</t>
  </si>
  <si>
    <t>Otáčky/min.</t>
  </si>
  <si>
    <t>3,5", interní</t>
  </si>
  <si>
    <t>náhradní baterie pro UPS, kompatibilní s APC RBC7</t>
  </si>
  <si>
    <t>Předpokládaná hodnota za ks v Kč bez DPH</t>
  </si>
  <si>
    <t>funkce bluetooth, integrovaná síťová a zvuková (8 kanálů) karta, M.2, PCIE 5.0, SATA III, WiFi, formát SSI-CEB, provedení RDIMM, paměť DDR5, min. 4x RAM slot (quad-channel), konektory základní desky: min. 5x PCIE x16, min. 2x USB 2.0, min. 6x USB 3.2Gen2, min. 1x USB 3.2Gen2x2, min. 3x M.2 (PCIE 5.0/ 4.0), min. 4x SATA III, audio jack, RJ45 10Gbps, RJ45 2.5Gbps, COM header, SlimSAS, USB 3.2Gen1 bracket, USB 2.0 bracket, USB-C 3.2Gen2x2 bracket, PCIE 5.0 x16, PCIE 4.0 x16, USB 4 header</t>
  </si>
  <si>
    <t>min. 24 měsíců</t>
  </si>
  <si>
    <t>Jmenovitý/činný výkon</t>
  </si>
  <si>
    <t>min. 2200VA/min. 1200W</t>
  </si>
  <si>
    <t xml:space="preserve">24050061 OTF
</t>
  </si>
  <si>
    <t>24100450
ÚŘ</t>
  </si>
  <si>
    <t>24100444
ODZ</t>
  </si>
  <si>
    <t>Nabídková cena celkem včetně dopravy v Kč bez DPH</t>
  </si>
  <si>
    <t>Nabídková cena celkem včetně dopravy v Kč s DPH</t>
  </si>
  <si>
    <t>podpis oprávněné osoby za dodavatele</t>
  </si>
  <si>
    <t>Příloha ke Kupní smlouvě - Technická specifikace k VZ "Dodávka výpočetní techniky a příslušenství"</t>
  </si>
  <si>
    <t>4x zásuvka 220/230V Shuko, ochrana RJ11 TEL,RJ45 NET</t>
  </si>
  <si>
    <t>max. 190x140x390mm</t>
  </si>
  <si>
    <t>LED indikátory, zvuková výstraha</t>
  </si>
  <si>
    <t>Výdrž</t>
  </si>
  <si>
    <t>min. 8,5min. v 50% zátěži</t>
  </si>
  <si>
    <t>Regulace napětí</t>
  </si>
  <si>
    <t>AVR</t>
  </si>
  <si>
    <t>Délka přívodního kabelu</t>
  </si>
  <si>
    <t>min. 1,2 m</t>
  </si>
  <si>
    <t>Vstupní zásuvka</t>
  </si>
  <si>
    <t>CEE7</t>
  </si>
  <si>
    <t>Topologie</t>
  </si>
  <si>
    <t>LineInteractive</t>
  </si>
  <si>
    <t>PC sestava</t>
  </si>
  <si>
    <t>ČÍSLO OBJEDNÁVKY</t>
  </si>
  <si>
    <t>výkon min. 850W, formát ATX, plně modulární, výbava a funkce odpojitelné kabely, aktivní PFC, tepelná regulace otáček, síťový vypínač, zero RPM mode, ochrana OVP,UVP,OCP,OPP,SCP,OTP, certifikace 80+GOLD, účinnost min. 90%, konektory ATX 20+4pin, CPU 8pin/4+4pin, floppy 4pin, min. 3x Molex HHD 4pin, min. 2x Molex FDD 4pin, min. 6x PCIE 8pin/6+2pin, min. 8x SATA 15pin, velikost ventilátoru min. 135mm, rozměry max. 150x90x160mm</t>
  </si>
  <si>
    <t>velikost big tower, umístění volně stojící, formát základní desky ATX/mATX/mITX/eATX/CEB/EEB, min. 9x 2,5"/3.5" interní slot, max. výška chladiče procesoru 165-170mm, max. délka grafické karty 490mm, konekory předního panelu USB 3.2Gen1, USB-C, jack (sluchátka/ mikrofon), USB 3.2Gen2, průhledná bočnice- temperované sklo, přední/ zadní ventilátor min. 2x200/2x120mm, min. 17x pozice pro ventilátory (osazené 3x120ARGB, 2x200ARGB), podporovaná velikost radiátorů 120/140/240/180/360/420mm, podsvícení RGB, materiál skříně ocel, rozměry max. 280x540x560, hmotnost max. 20kg</t>
  </si>
  <si>
    <t>GPU passmark min. 2250 bodů, operační paměť RAM min. 2GB GDDR5 64-bit, rozhraní pro připojení k PC PCIE x16 3.0, rozhraní sběrnice PCIE 3.0 x4, rozhraní pro připojení monitoru DVI-D, HDMI, min. 2x výstup obrazu, DirextX 12 nebo vyšší, OpenGL 4.5 nebo vyšší, dvouslotový pasivní chladič, rozměry max. 175x40x70mm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</si>
</sst>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č&quot;;[Red]\-#,##0\ &quot;Kč&quot;"/>
    <numFmt numFmtId="164" formatCode="#,##0.00\ &quot;Kč&quot;"/>
  </numFmts>
  <fonts count="20" x14ac:knownFonts="1">
    <font>
      <sz val="11"/>
      <color theme="1"/>
      <name val="Arial"/>
    </font>
    <font>
      <sz val="11"/>
      <color theme="1"/>
      <name val="Calibri"/>
      <family val="2"/>
      <charset val="238"/>
      <scheme val="minor"/>
    </font>
    <font>
      <sz val="11"/>
      <color theme="1"/>
      <name val="Calibri"/>
      <family val="2"/>
      <charset val="238"/>
      <scheme val="minor"/>
    </font>
    <font>
      <sz val="11"/>
      <color theme="1"/>
      <name val="Calibri"/>
      <family val="2"/>
      <charset val="238"/>
    </font>
    <font>
      <b/>
      <sz val="11"/>
      <color rgb="FF000000"/>
      <name val="Calibri"/>
      <family val="2"/>
      <charset val="238"/>
    </font>
    <font>
      <b/>
      <sz val="12"/>
      <color rgb="FFFF0000"/>
      <name val="Calibri"/>
      <family val="2"/>
      <charset val="238"/>
    </font>
    <font>
      <sz val="11"/>
      <name val="Arial"/>
      <family val="2"/>
      <charset val="238"/>
    </font>
    <font>
      <b/>
      <sz val="11"/>
      <color theme="1"/>
      <name val="Calibri"/>
      <family val="2"/>
      <charset val="238"/>
    </font>
    <font>
      <b/>
      <sz val="11"/>
      <color theme="1"/>
      <name val="Calibri"/>
      <family val="2"/>
      <charset val="238"/>
    </font>
    <font>
      <b/>
      <sz val="11"/>
      <color theme="1"/>
      <name val="Arial"/>
      <family val="2"/>
      <charset val="238"/>
    </font>
    <font>
      <u/>
      <sz val="11"/>
      <color theme="10"/>
      <name val="Arial"/>
      <family val="2"/>
      <charset val="238"/>
    </font>
    <font>
      <b/>
      <sz val="11"/>
      <color rgb="FF7030A0"/>
      <name val="Calibri"/>
      <family val="2"/>
      <charset val="238"/>
    </font>
    <font>
      <sz val="11"/>
      <color theme="1"/>
      <name val="Arial"/>
      <family val="2"/>
      <charset val="238"/>
    </font>
    <font>
      <b/>
      <sz val="11"/>
      <name val="Calibri"/>
      <family val="2"/>
      <charset val="238"/>
    </font>
    <font>
      <b/>
      <sz val="11"/>
      <name val="Calibri"/>
      <family val="2"/>
      <scheme val="minor"/>
    </font>
    <font>
      <sz val="11"/>
      <name val="Calibri"/>
      <family val="2"/>
      <charset val="238"/>
      <scheme val="minor"/>
    </font>
    <font>
      <b/>
      <sz val="18"/>
      <color theme="4"/>
      <name val="Calibri"/>
      <family val="2"/>
      <charset val="238"/>
    </font>
    <font>
      <b/>
      <sz val="18"/>
      <color theme="4"/>
      <name val="Arial"/>
      <family val="2"/>
      <charset val="238"/>
    </font>
    <font>
      <i/>
      <sz val="11"/>
      <color rgb="FF000000"/>
      <name val="Calibri"/>
      <family val="2"/>
      <charset val="238"/>
    </font>
    <font>
      <b/>
      <sz val="11"/>
      <color theme="1"/>
      <name val="Calibri"/>
      <family val="2"/>
      <charset val="238"/>
      <scheme val="minor"/>
    </font>
  </fonts>
  <fills count="18">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rgb="FFFFD965"/>
      </patternFill>
    </fill>
    <fill>
      <patternFill patternType="solid">
        <fgColor theme="7" tint="0.79998168889431442"/>
        <bgColor indexed="64"/>
      </patternFill>
    </fill>
    <fill>
      <patternFill patternType="solid">
        <fgColor theme="7" tint="0.79998168889431442"/>
        <bgColor rgb="FFFEF2CB"/>
      </patternFill>
    </fill>
    <fill>
      <patternFill patternType="solid">
        <fgColor theme="2" tint="-0.14999847407452621"/>
        <bgColor rgb="FFDEEAF6"/>
      </patternFill>
    </fill>
    <fill>
      <patternFill patternType="solid">
        <fgColor theme="2" tint="-0.14999847407452621"/>
        <bgColor indexed="64"/>
      </patternFill>
    </fill>
    <fill>
      <patternFill patternType="solid">
        <fgColor theme="2" tint="-0.14999847407452621"/>
        <bgColor theme="0"/>
      </patternFill>
    </fill>
    <fill>
      <patternFill patternType="solid">
        <fgColor theme="2" tint="-0.14999847407452621"/>
        <bgColor rgb="FFD9E2F3"/>
      </patternFill>
    </fill>
    <fill>
      <patternFill patternType="solid">
        <fgColor theme="2" tint="-0.14999847407452621"/>
        <bgColor rgb="FFFEF2CB"/>
      </patternFill>
    </fill>
    <fill>
      <patternFill patternType="solid">
        <fgColor theme="4" tint="0.79998168889431442"/>
        <bgColor indexed="64"/>
      </patternFill>
    </fill>
    <fill>
      <patternFill patternType="solid">
        <fgColor theme="4" tint="0.79998168889431442"/>
        <bgColor rgb="FFBFBFBF"/>
      </patternFill>
    </fill>
    <fill>
      <patternFill patternType="solid">
        <fgColor theme="0" tint="-0.14999847407452621"/>
        <bgColor rgb="FFFEF2CB"/>
      </patternFill>
    </fill>
    <fill>
      <patternFill patternType="solid">
        <fgColor theme="0" tint="-0.14999847407452621"/>
        <bgColor rgb="FFDEEAF6"/>
      </patternFill>
    </fill>
  </fills>
  <borders count="6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double">
        <color rgb="FF000000"/>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double">
        <color indexed="64"/>
      </bottom>
      <diagonal/>
    </border>
    <border>
      <left style="thin">
        <color rgb="FF000000"/>
      </left>
      <right/>
      <top/>
      <bottom style="double">
        <color indexed="64"/>
      </bottom>
      <diagonal/>
    </border>
    <border>
      <left/>
      <right style="thin">
        <color rgb="FF000000"/>
      </right>
      <top style="double">
        <color rgb="FF000000"/>
      </top>
      <bottom/>
      <diagonal/>
    </border>
    <border>
      <left style="thin">
        <color rgb="FF000000"/>
      </left>
      <right style="thin">
        <color indexed="64"/>
      </right>
      <top style="double">
        <color rgb="FF000000"/>
      </top>
      <bottom style="thin">
        <color indexed="64"/>
      </bottom>
      <diagonal/>
    </border>
    <border>
      <left style="thin">
        <color rgb="FF000000"/>
      </left>
      <right style="thin">
        <color rgb="FF000000"/>
      </right>
      <top style="double">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double">
        <color indexed="64"/>
      </top>
      <bottom/>
      <diagonal/>
    </border>
    <border>
      <left style="thin">
        <color rgb="FF000000"/>
      </left>
      <right style="medium">
        <color indexed="64"/>
      </right>
      <top/>
      <bottom style="double">
        <color rgb="FF000000"/>
      </bottom>
      <diagonal/>
    </border>
    <border>
      <left style="thin">
        <color rgb="FF000000"/>
      </left>
      <right style="thin">
        <color rgb="FF000000"/>
      </right>
      <top style="thin">
        <color indexed="64"/>
      </top>
      <bottom/>
      <diagonal/>
    </border>
    <border>
      <left style="thin">
        <color rgb="FF000000"/>
      </left>
      <right style="medium">
        <color indexed="64"/>
      </right>
      <top style="thin">
        <color indexed="64"/>
      </top>
      <bottom/>
      <diagonal/>
    </border>
    <border>
      <left style="thin">
        <color rgb="FF000000"/>
      </left>
      <right style="thin">
        <color rgb="FF000000"/>
      </right>
      <top style="double">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bottom style="thin">
        <color indexed="64"/>
      </bottom>
      <diagonal/>
    </border>
    <border>
      <left/>
      <right style="thin">
        <color indexed="64"/>
      </right>
      <top/>
      <bottom style="thin">
        <color indexed="64"/>
      </bottom>
      <diagonal/>
    </border>
    <border>
      <left style="thin">
        <color rgb="FF000000"/>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style="thin">
        <color rgb="FF000000"/>
      </left>
      <right style="thin">
        <color indexed="64"/>
      </right>
      <top/>
      <bottom style="thin">
        <color indexed="64"/>
      </bottom>
      <diagonal/>
    </border>
    <border>
      <left/>
      <right/>
      <top/>
      <bottom style="double">
        <color indexed="64"/>
      </bottom>
      <diagonal/>
    </border>
    <border>
      <left/>
      <right/>
      <top style="thin">
        <color rgb="FF000000"/>
      </top>
      <bottom style="double">
        <color indexed="64"/>
      </bottom>
      <diagonal/>
    </border>
    <border>
      <left style="thin">
        <color indexed="64"/>
      </left>
      <right style="thin">
        <color indexed="64"/>
      </right>
      <top/>
      <bottom style="double">
        <color indexed="64"/>
      </bottom>
      <diagonal/>
    </border>
    <border>
      <left style="thin">
        <color indexed="64"/>
      </left>
      <right style="thin">
        <color rgb="FF000000"/>
      </right>
      <top/>
      <bottom style="medium">
        <color indexed="64"/>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rgb="FF000000"/>
      </right>
      <top style="thin">
        <color indexed="64"/>
      </top>
      <bottom style="thin">
        <color indexed="64"/>
      </bottom>
      <diagonal/>
    </border>
    <border>
      <left/>
      <right/>
      <top style="thin">
        <color indexed="64"/>
      </top>
      <bottom/>
      <diagonal/>
    </border>
  </borders>
  <cellStyleXfs count="4">
    <xf numFmtId="0" fontId="0" fillId="0" borderId="0"/>
    <xf numFmtId="0" fontId="10" fillId="0" borderId="0" applyNumberFormat="0" applyFill="0" applyBorder="0" applyAlignment="0" applyProtection="0"/>
    <xf numFmtId="0" fontId="2" fillId="0" borderId="0"/>
    <xf numFmtId="0" fontId="1" fillId="0" borderId="0"/>
  </cellStyleXfs>
  <cellXfs count="142">
    <xf numFmtId="0" fontId="0" fillId="0" borderId="0" xfId="0" applyFont="1" applyAlignment="1"/>
    <xf numFmtId="0" fontId="3" fillId="0" borderId="0" xfId="0" applyFont="1"/>
    <xf numFmtId="0" fontId="4" fillId="0" borderId="0" xfId="0" applyFont="1"/>
    <xf numFmtId="0" fontId="4" fillId="0" borderId="7" xfId="0" applyFont="1" applyBorder="1" applyAlignment="1">
      <alignment horizontal="center" vertical="center"/>
    </xf>
    <xf numFmtId="0" fontId="3" fillId="2" borderId="5" xfId="0" applyFont="1" applyFill="1" applyBorder="1"/>
    <xf numFmtId="3" fontId="3" fillId="0" borderId="3" xfId="0" applyNumberFormat="1" applyFont="1" applyBorder="1"/>
    <xf numFmtId="3" fontId="3" fillId="0" borderId="4" xfId="0" applyNumberFormat="1" applyFont="1" applyBorder="1"/>
    <xf numFmtId="0" fontId="3" fillId="2" borderId="13" xfId="0" applyFont="1" applyFill="1" applyBorder="1"/>
    <xf numFmtId="0" fontId="10" fillId="0" borderId="0" xfId="1"/>
    <xf numFmtId="0" fontId="7" fillId="0" borderId="5" xfId="0" applyFont="1" applyBorder="1" applyAlignment="1">
      <alignment vertical="center" wrapText="1"/>
    </xf>
    <xf numFmtId="0" fontId="3" fillId="0" borderId="5" xfId="0" applyFont="1" applyBorder="1" applyAlignment="1">
      <alignment wrapText="1"/>
    </xf>
    <xf numFmtId="0" fontId="0" fillId="0" borderId="0" xfId="0" applyFont="1" applyAlignment="1"/>
    <xf numFmtId="0" fontId="3" fillId="0" borderId="23" xfId="0" applyFont="1" applyBorder="1" applyAlignment="1">
      <alignment wrapText="1"/>
    </xf>
    <xf numFmtId="3" fontId="3" fillId="0" borderId="24" xfId="0" applyNumberFormat="1" applyFont="1" applyBorder="1"/>
    <xf numFmtId="3" fontId="3" fillId="0" borderId="20" xfId="0" applyNumberFormat="1" applyFont="1" applyBorder="1"/>
    <xf numFmtId="0" fontId="3" fillId="2" borderId="23" xfId="0" applyFont="1" applyFill="1" applyBorder="1"/>
    <xf numFmtId="0" fontId="0" fillId="0" borderId="0" xfId="0" applyFont="1" applyAlignment="1"/>
    <xf numFmtId="0" fontId="12" fillId="0" borderId="0" xfId="0" applyFont="1" applyAlignment="1"/>
    <xf numFmtId="164" fontId="3" fillId="0" borderId="27" xfId="0" applyNumberFormat="1" applyFont="1" applyBorder="1" applyAlignment="1">
      <alignment horizontal="center"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5" xfId="0" applyFont="1" applyBorder="1" applyAlignment="1">
      <alignment horizontal="left" wrapText="1"/>
    </xf>
    <xf numFmtId="0" fontId="0" fillId="0" borderId="0" xfId="0" applyFont="1" applyAlignment="1"/>
    <xf numFmtId="0" fontId="15" fillId="0" borderId="28" xfId="0" applyFont="1" applyFill="1" applyBorder="1" applyAlignment="1">
      <alignment vertical="center" wrapText="1"/>
    </xf>
    <xf numFmtId="0" fontId="0" fillId="0" borderId="0" xfId="0" applyFont="1" applyAlignment="1"/>
    <xf numFmtId="0" fontId="0" fillId="0" borderId="0" xfId="0" applyFont="1" applyAlignment="1"/>
    <xf numFmtId="0" fontId="7" fillId="0" borderId="0" xfId="0" applyFont="1"/>
    <xf numFmtId="0" fontId="9" fillId="0" borderId="0" xfId="0" applyFont="1" applyAlignment="1"/>
    <xf numFmtId="0" fontId="16" fillId="0" borderId="0" xfId="0" applyFont="1"/>
    <xf numFmtId="0" fontId="16" fillId="0" borderId="0" xfId="0" applyFont="1" applyAlignment="1">
      <alignment horizontal="left" vertical="top"/>
    </xf>
    <xf numFmtId="0" fontId="17" fillId="0" borderId="0" xfId="0" applyFont="1" applyAlignment="1"/>
    <xf numFmtId="0" fontId="18" fillId="0" borderId="0" xfId="0" applyFont="1"/>
    <xf numFmtId="0" fontId="3" fillId="2" borderId="2" xfId="0" applyFont="1" applyFill="1" applyBorder="1"/>
    <xf numFmtId="164" fontId="3" fillId="6" borderId="27" xfId="0" applyNumberFormat="1" applyFont="1" applyFill="1" applyBorder="1" applyAlignment="1">
      <alignment horizontal="center" vertical="center"/>
    </xf>
    <xf numFmtId="0" fontId="3" fillId="2" borderId="40" xfId="0" applyFont="1" applyFill="1" applyBorder="1"/>
    <xf numFmtId="164" fontId="3" fillId="6" borderId="33" xfId="0" applyNumberFormat="1" applyFont="1" applyFill="1" applyBorder="1" applyAlignment="1">
      <alignment horizontal="center" vertical="center"/>
    </xf>
    <xf numFmtId="164" fontId="3" fillId="0" borderId="33" xfId="0" applyNumberFormat="1" applyFont="1" applyFill="1" applyBorder="1" applyAlignment="1">
      <alignment horizontal="center" vertical="center"/>
    </xf>
    <xf numFmtId="0" fontId="7" fillId="0" borderId="3" xfId="0" applyFont="1" applyBorder="1" applyAlignment="1">
      <alignment vertical="center" wrapText="1"/>
    </xf>
    <xf numFmtId="0" fontId="3" fillId="0" borderId="10" xfId="0" applyFont="1" applyBorder="1" applyAlignment="1">
      <alignment wrapText="1"/>
    </xf>
    <xf numFmtId="0" fontId="3" fillId="2" borderId="41" xfId="0" applyFont="1" applyFill="1" applyBorder="1"/>
    <xf numFmtId="0" fontId="3" fillId="7" borderId="0" xfId="0" applyFont="1" applyFill="1"/>
    <xf numFmtId="0" fontId="3" fillId="8" borderId="40" xfId="0" applyFont="1" applyFill="1" applyBorder="1"/>
    <xf numFmtId="0" fontId="7" fillId="0" borderId="5" xfId="0" applyFont="1" applyBorder="1" applyAlignment="1">
      <alignment wrapText="1"/>
    </xf>
    <xf numFmtId="0" fontId="3" fillId="2" borderId="0" xfId="0" applyFont="1" applyFill="1" applyBorder="1"/>
    <xf numFmtId="0" fontId="7" fillId="5" borderId="42" xfId="0" applyFont="1" applyFill="1" applyBorder="1" applyAlignment="1">
      <alignment vertical="center" wrapText="1"/>
    </xf>
    <xf numFmtId="164" fontId="7" fillId="10" borderId="42" xfId="0" applyNumberFormat="1" applyFont="1" applyFill="1" applyBorder="1" applyAlignment="1">
      <alignment wrapText="1"/>
    </xf>
    <xf numFmtId="164" fontId="7" fillId="9" borderId="9" xfId="0" applyNumberFormat="1" applyFont="1" applyFill="1" applyBorder="1" applyAlignment="1">
      <alignment wrapText="1"/>
    </xf>
    <xf numFmtId="0" fontId="4" fillId="10" borderId="26" xfId="0" applyFont="1" applyFill="1" applyBorder="1" applyAlignment="1"/>
    <xf numFmtId="0" fontId="7" fillId="12" borderId="9" xfId="0" applyFont="1" applyFill="1" applyBorder="1" applyAlignment="1">
      <alignment horizontal="center" vertical="center" wrapText="1"/>
    </xf>
    <xf numFmtId="0" fontId="3" fillId="13" borderId="27" xfId="0" applyFont="1" applyFill="1" applyBorder="1"/>
    <xf numFmtId="0" fontId="7" fillId="12" borderId="27" xfId="0" applyFont="1" applyFill="1" applyBorder="1" applyAlignment="1">
      <alignment horizontal="center" vertical="center" wrapText="1"/>
    </xf>
    <xf numFmtId="0" fontId="3" fillId="0" borderId="5" xfId="0" applyFont="1" applyFill="1" applyBorder="1" applyAlignment="1">
      <alignment wrapText="1"/>
    </xf>
    <xf numFmtId="0" fontId="7" fillId="0" borderId="35" xfId="0" applyFont="1" applyFill="1" applyBorder="1" applyAlignment="1">
      <alignment horizontal="center" vertical="center" wrapText="1"/>
    </xf>
    <xf numFmtId="164" fontId="3" fillId="0" borderId="13" xfId="0" applyNumberFormat="1" applyFont="1" applyFill="1" applyBorder="1" applyAlignment="1">
      <alignment wrapText="1"/>
    </xf>
    <xf numFmtId="0" fontId="3" fillId="13" borderId="28" xfId="0" applyFont="1" applyFill="1" applyBorder="1"/>
    <xf numFmtId="0" fontId="3" fillId="14" borderId="16" xfId="0" applyFont="1" applyFill="1" applyBorder="1"/>
    <xf numFmtId="0" fontId="7" fillId="15" borderId="21" xfId="0" applyFont="1" applyFill="1" applyBorder="1" applyAlignment="1">
      <alignment vertical="center"/>
    </xf>
    <xf numFmtId="0" fontId="8" fillId="15" borderId="16" xfId="0" applyFont="1" applyFill="1" applyBorder="1" applyAlignment="1">
      <alignment vertical="center"/>
    </xf>
    <xf numFmtId="0" fontId="1" fillId="0" borderId="0" xfId="3" applyFont="1" applyAlignment="1">
      <alignment vertical="center"/>
    </xf>
    <xf numFmtId="0" fontId="0" fillId="0" borderId="0" xfId="0"/>
    <xf numFmtId="164" fontId="19" fillId="14" borderId="37" xfId="0" applyNumberFormat="1" applyFont="1" applyFill="1" applyBorder="1" applyAlignment="1">
      <alignment horizontal="center"/>
    </xf>
    <xf numFmtId="164" fontId="8" fillId="14" borderId="48" xfId="0" applyNumberFormat="1" applyFont="1" applyFill="1" applyBorder="1" applyAlignment="1">
      <alignment horizontal="center" vertical="center"/>
    </xf>
    <xf numFmtId="0" fontId="3" fillId="16" borderId="27" xfId="0" applyFont="1" applyFill="1" applyBorder="1"/>
    <xf numFmtId="164" fontId="7" fillId="17" borderId="9" xfId="0" applyNumberFormat="1" applyFont="1" applyFill="1" applyBorder="1" applyAlignment="1">
      <alignment wrapText="1"/>
    </xf>
    <xf numFmtId="0" fontId="3" fillId="8" borderId="41" xfId="0" applyFont="1" applyFill="1" applyBorder="1"/>
    <xf numFmtId="0" fontId="0" fillId="0" borderId="0" xfId="0" applyFont="1" applyAlignment="1"/>
    <xf numFmtId="0" fontId="7" fillId="0" borderId="13" xfId="0" applyFont="1" applyFill="1" applyBorder="1" applyAlignment="1">
      <alignment wrapText="1"/>
    </xf>
    <xf numFmtId="0" fontId="7" fillId="0" borderId="23" xfId="0" applyFont="1" applyBorder="1" applyAlignment="1">
      <alignment wrapText="1"/>
    </xf>
    <xf numFmtId="0" fontId="14" fillId="0" borderId="28" xfId="0" applyFont="1" applyFill="1" applyBorder="1" applyAlignment="1">
      <alignment wrapText="1"/>
    </xf>
    <xf numFmtId="0" fontId="4" fillId="10" borderId="51" xfId="0" applyFont="1" applyFill="1" applyBorder="1" applyAlignment="1"/>
    <xf numFmtId="164" fontId="7" fillId="9" borderId="10" xfId="0" applyNumberFormat="1" applyFont="1" applyFill="1" applyBorder="1" applyAlignment="1">
      <alignment wrapText="1"/>
    </xf>
    <xf numFmtId="0" fontId="7" fillId="12" borderId="34" xfId="0" applyFont="1" applyFill="1" applyBorder="1" applyAlignment="1">
      <alignment horizontal="center" vertical="center" wrapText="1"/>
    </xf>
    <xf numFmtId="0" fontId="3" fillId="16" borderId="13" xfId="0" applyFont="1" applyFill="1" applyBorder="1"/>
    <xf numFmtId="164" fontId="3" fillId="6" borderId="13" xfId="0" applyNumberFormat="1" applyFont="1" applyFill="1" applyBorder="1" applyAlignment="1">
      <alignment horizontal="center" vertical="center"/>
    </xf>
    <xf numFmtId="164" fontId="3" fillId="0" borderId="13" xfId="0" applyNumberFormat="1" applyFont="1" applyBorder="1" applyAlignment="1">
      <alignment horizontal="center" vertical="center"/>
    </xf>
    <xf numFmtId="0" fontId="3" fillId="2" borderId="53" xfId="0" applyFont="1" applyFill="1" applyBorder="1"/>
    <xf numFmtId="0" fontId="3" fillId="14" borderId="55" xfId="0" applyFont="1" applyFill="1" applyBorder="1"/>
    <xf numFmtId="0" fontId="13" fillId="0" borderId="35" xfId="0" applyNumberFormat="1" applyFont="1" applyFill="1" applyBorder="1" applyAlignment="1">
      <alignment horizontal="center" vertical="center"/>
    </xf>
    <xf numFmtId="0" fontId="13" fillId="3" borderId="37" xfId="0" applyNumberFormat="1" applyFont="1" applyFill="1" applyBorder="1" applyAlignment="1">
      <alignment vertical="center"/>
    </xf>
    <xf numFmtId="0" fontId="3" fillId="2" borderId="28" xfId="0" applyFont="1" applyFill="1" applyBorder="1"/>
    <xf numFmtId="0" fontId="3" fillId="8" borderId="28" xfId="0" applyFont="1" applyFill="1" applyBorder="1"/>
    <xf numFmtId="164" fontId="0" fillId="0" borderId="0" xfId="0" applyNumberFormat="1" applyFont="1" applyAlignment="1"/>
    <xf numFmtId="164" fontId="7" fillId="15" borderId="22" xfId="0" applyNumberFormat="1" applyFont="1" applyFill="1" applyBorder="1" applyAlignment="1">
      <alignment vertical="center"/>
    </xf>
    <xf numFmtId="164" fontId="3" fillId="0" borderId="39" xfId="0" applyNumberFormat="1" applyFont="1" applyBorder="1" applyAlignment="1">
      <alignment vertical="center"/>
    </xf>
    <xf numFmtId="164" fontId="3" fillId="0" borderId="56" xfId="0" applyNumberFormat="1" applyFont="1" applyBorder="1" applyAlignment="1">
      <alignment vertical="center"/>
    </xf>
    <xf numFmtId="164" fontId="3" fillId="0" borderId="17" xfId="0" applyNumberFormat="1" applyFont="1" applyBorder="1" applyAlignment="1">
      <alignment vertical="center"/>
    </xf>
    <xf numFmtId="164" fontId="3" fillId="0" borderId="57" xfId="0" applyNumberFormat="1" applyFont="1" applyBorder="1" applyAlignment="1">
      <alignment vertical="center"/>
    </xf>
    <xf numFmtId="164" fontId="3" fillId="0" borderId="58" xfId="0" applyNumberFormat="1" applyFont="1" applyFill="1" applyBorder="1" applyAlignment="1">
      <alignment horizontal="center" vertical="center"/>
    </xf>
    <xf numFmtId="164" fontId="3" fillId="0" borderId="59" xfId="0" applyNumberFormat="1" applyFont="1" applyBorder="1" applyAlignment="1">
      <alignment vertical="center"/>
    </xf>
    <xf numFmtId="164" fontId="3" fillId="0" borderId="60" xfId="0" applyNumberFormat="1" applyFont="1" applyBorder="1" applyAlignment="1">
      <alignment vertical="center"/>
    </xf>
    <xf numFmtId="164" fontId="3" fillId="6" borderId="61" xfId="0" applyNumberFormat="1" applyFont="1" applyFill="1" applyBorder="1" applyAlignment="1">
      <alignment horizontal="center" vertical="center"/>
    </xf>
    <xf numFmtId="0" fontId="13" fillId="3" borderId="54" xfId="0" applyNumberFormat="1" applyFont="1" applyFill="1" applyBorder="1" applyAlignment="1">
      <alignment vertical="center"/>
    </xf>
    <xf numFmtId="0" fontId="3" fillId="2" borderId="62" xfId="0" applyFont="1" applyFill="1" applyBorder="1"/>
    <xf numFmtId="0" fontId="13" fillId="11" borderId="37" xfId="0" applyNumberFormat="1" applyFont="1" applyFill="1" applyBorder="1" applyAlignment="1">
      <alignment horizontal="center" vertical="center"/>
    </xf>
    <xf numFmtId="0" fontId="7" fillId="0" borderId="25" xfId="0" applyFont="1" applyBorder="1" applyAlignment="1">
      <alignment horizontal="center" vertical="center"/>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6" fontId="11" fillId="3" borderId="15" xfId="0" applyNumberFormat="1" applyFont="1" applyFill="1" applyBorder="1" applyAlignment="1">
      <alignment horizontal="center" vertical="center" wrapText="1"/>
    </xf>
    <xf numFmtId="6" fontId="11" fillId="3" borderId="10" xfId="0" applyNumberFormat="1" applyFont="1" applyFill="1" applyBorder="1" applyAlignment="1">
      <alignment horizontal="center" vertical="center" wrapText="1"/>
    </xf>
    <xf numFmtId="0" fontId="11" fillId="3" borderId="19"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Alignment="1">
      <alignment horizontal="center" wrapText="1"/>
    </xf>
    <xf numFmtId="0" fontId="0" fillId="0" borderId="0" xfId="0" applyFont="1" applyAlignment="1"/>
    <xf numFmtId="0" fontId="4" fillId="0" borderId="1" xfId="0" applyFont="1" applyBorder="1" applyAlignment="1">
      <alignment horizontal="center"/>
    </xf>
    <xf numFmtId="0" fontId="6" fillId="0" borderId="2" xfId="0" applyFont="1" applyBorder="1"/>
    <xf numFmtId="0" fontId="7" fillId="0" borderId="6" xfId="0" applyFont="1" applyBorder="1" applyAlignment="1">
      <alignment horizontal="center" vertical="center" wrapText="1"/>
    </xf>
    <xf numFmtId="0" fontId="6" fillId="0" borderId="8" xfId="0" applyFont="1" applyBorder="1"/>
    <xf numFmtId="0" fontId="4" fillId="0" borderId="31" xfId="0" applyFont="1" applyBorder="1" applyAlignment="1">
      <alignment horizontal="center" vertical="center" wrapText="1"/>
    </xf>
    <xf numFmtId="0" fontId="6" fillId="0" borderId="14" xfId="0" applyFont="1" applyBorder="1" applyAlignment="1">
      <alignment vertical="center"/>
    </xf>
    <xf numFmtId="0" fontId="0" fillId="0" borderId="16" xfId="0" applyFont="1" applyBorder="1" applyAlignment="1">
      <alignment horizontal="center"/>
    </xf>
    <xf numFmtId="0" fontId="7" fillId="14" borderId="43" xfId="0" applyFont="1" applyFill="1" applyBorder="1" applyAlignment="1">
      <alignment horizontal="left" vertical="center" wrapText="1"/>
    </xf>
    <xf numFmtId="0" fontId="7" fillId="14" borderId="38" xfId="0" applyFont="1" applyFill="1" applyBorder="1" applyAlignment="1">
      <alignment horizontal="left" vertical="center" wrapText="1"/>
    </xf>
    <xf numFmtId="0" fontId="7" fillId="14" borderId="44" xfId="0" applyFont="1" applyFill="1" applyBorder="1" applyAlignment="1">
      <alignment horizontal="left" vertical="center" wrapText="1"/>
    </xf>
    <xf numFmtId="0" fontId="7" fillId="14" borderId="45" xfId="0" applyFont="1" applyFill="1" applyBorder="1" applyAlignment="1">
      <alignment horizontal="left" vertical="center"/>
    </xf>
    <xf numFmtId="0" fontId="7" fillId="14" borderId="46" xfId="0" applyFont="1" applyFill="1" applyBorder="1" applyAlignment="1">
      <alignment horizontal="left" vertical="center"/>
    </xf>
    <xf numFmtId="0" fontId="7" fillId="14" borderId="47" xfId="0" applyFont="1" applyFill="1" applyBorder="1" applyAlignment="1">
      <alignment horizontal="left" vertical="center"/>
    </xf>
    <xf numFmtId="0" fontId="13" fillId="4" borderId="2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4" fillId="0" borderId="32" xfId="0" applyFont="1" applyBorder="1" applyAlignment="1">
      <alignment horizontal="center" vertical="center" wrapText="1"/>
    </xf>
    <xf numFmtId="0" fontId="6" fillId="0" borderId="30" xfId="0" applyFont="1" applyBorder="1" applyAlignment="1">
      <alignment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wrapText="1"/>
    </xf>
    <xf numFmtId="0" fontId="6" fillId="0" borderId="8" xfId="0" applyFont="1" applyBorder="1" applyAlignment="1">
      <alignment vertical="center"/>
    </xf>
    <xf numFmtId="0" fontId="13" fillId="3" borderId="36" xfId="0" applyNumberFormat="1" applyFont="1" applyFill="1" applyBorder="1" applyAlignment="1">
      <alignment horizontal="center" vertical="center"/>
    </xf>
    <xf numFmtId="0" fontId="13" fillId="3" borderId="35" xfId="0" applyNumberFormat="1" applyFont="1" applyFill="1" applyBorder="1" applyAlignment="1">
      <alignment horizontal="center" vertical="center"/>
    </xf>
    <xf numFmtId="0" fontId="7" fillId="0" borderId="25" xfId="0" applyFont="1" applyBorder="1" applyAlignment="1">
      <alignment horizontal="center" vertical="center" wrapText="1"/>
    </xf>
    <xf numFmtId="0" fontId="7" fillId="0" borderId="52"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cellXfs>
  <cellStyles count="4">
    <cellStyle name="Hypertextový odkaz" xfId="1" builtinId="8"/>
    <cellStyle name="Normální" xfId="0" builtinId="0"/>
    <cellStyle name="Normální 2" xfId="2" xr:uid="{97AC5F40-5923-4A99-8621-EF56E2E7D5DD}"/>
    <cellStyle name="Normální 5" xfId="3" xr:uid="{69375EA3-F2D3-428E-9ACF-D921D94BA9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95"/>
  <sheetViews>
    <sheetView showGridLines="0" tabSelected="1" topLeftCell="A55" zoomScale="85" zoomScaleNormal="85" workbookViewId="0">
      <selection activeCell="M36" sqref="M36"/>
    </sheetView>
  </sheetViews>
  <sheetFormatPr defaultColWidth="12.625" defaultRowHeight="15" customHeight="1" x14ac:dyDescent="0.2"/>
  <cols>
    <col min="1" max="1" width="6.75" customWidth="1"/>
    <col min="2" max="2" width="12.5" customWidth="1"/>
    <col min="3" max="3" width="33.25" customWidth="1"/>
    <col min="4" max="4" width="52.25" customWidth="1"/>
    <col min="5" max="5" width="17.625" customWidth="1"/>
    <col min="6" max="6" width="12.75" customWidth="1"/>
    <col min="7" max="7" width="26.75" customWidth="1"/>
    <col min="8" max="8" width="13.625" customWidth="1"/>
    <col min="9" max="9" width="14.5" customWidth="1"/>
    <col min="10" max="12" width="7.625" customWidth="1"/>
  </cols>
  <sheetData>
    <row r="1" spans="1:12" s="32" customFormat="1" ht="23.25" x14ac:dyDescent="0.35">
      <c r="A1" s="30" t="s">
        <v>117</v>
      </c>
      <c r="B1" s="31"/>
      <c r="C1" s="30"/>
      <c r="D1" s="30"/>
      <c r="E1" s="30"/>
      <c r="F1" s="30"/>
      <c r="G1" s="30"/>
      <c r="H1" s="30"/>
      <c r="I1" s="30"/>
      <c r="J1" s="30"/>
      <c r="K1" s="30"/>
      <c r="L1" s="30"/>
    </row>
    <row r="2" spans="1:12" x14ac:dyDescent="0.25">
      <c r="A2" s="1"/>
      <c r="B2" s="2"/>
      <c r="C2" s="1"/>
      <c r="D2" s="1"/>
      <c r="E2" s="1"/>
      <c r="F2" s="1"/>
      <c r="G2" s="1"/>
      <c r="H2" s="1"/>
      <c r="I2" s="1"/>
      <c r="J2" s="1"/>
      <c r="K2" s="1"/>
      <c r="L2" s="1"/>
    </row>
    <row r="3" spans="1:12" s="26" customFormat="1" x14ac:dyDescent="0.25">
      <c r="A3" s="42"/>
      <c r="B3" s="33" t="s">
        <v>85</v>
      </c>
      <c r="C3" s="1"/>
      <c r="D3" s="1"/>
      <c r="E3" s="1"/>
      <c r="F3" s="1"/>
      <c r="G3" s="1"/>
      <c r="H3" s="1"/>
      <c r="I3" s="1"/>
      <c r="J3" s="1"/>
      <c r="K3" s="1"/>
      <c r="L3" s="1"/>
    </row>
    <row r="4" spans="1:12" ht="15.75" x14ac:dyDescent="0.25">
      <c r="A4" s="1"/>
      <c r="B4" s="107"/>
      <c r="C4" s="108"/>
      <c r="D4" s="108"/>
      <c r="E4" s="108"/>
      <c r="F4" s="108"/>
      <c r="G4" s="108"/>
      <c r="H4" s="1"/>
      <c r="I4" s="1"/>
      <c r="J4" s="1"/>
      <c r="K4" s="1"/>
      <c r="L4" s="1"/>
    </row>
    <row r="5" spans="1:12" s="29" customFormat="1" x14ac:dyDescent="0.25">
      <c r="A5" s="28" t="s">
        <v>86</v>
      </c>
      <c r="B5" s="2"/>
      <c r="C5" s="28"/>
      <c r="D5" s="28"/>
      <c r="E5" s="28"/>
      <c r="F5" s="28"/>
      <c r="G5" s="28"/>
      <c r="H5" s="28"/>
      <c r="I5" s="28"/>
      <c r="J5" s="28"/>
      <c r="K5" s="28"/>
      <c r="L5" s="28"/>
    </row>
    <row r="6" spans="1:12" ht="15" customHeight="1" x14ac:dyDescent="0.25">
      <c r="A6" s="137" t="s">
        <v>1</v>
      </c>
      <c r="B6" s="129" t="s">
        <v>2</v>
      </c>
      <c r="C6" s="109" t="s">
        <v>87</v>
      </c>
      <c r="D6" s="110"/>
      <c r="E6" s="111" t="s">
        <v>132</v>
      </c>
      <c r="F6" s="111" t="s">
        <v>0</v>
      </c>
      <c r="G6" s="113" t="s">
        <v>88</v>
      </c>
      <c r="H6" s="113" t="s">
        <v>89</v>
      </c>
      <c r="I6" s="127" t="s">
        <v>90</v>
      </c>
      <c r="J6" s="1"/>
      <c r="K6" s="1"/>
      <c r="L6" s="1"/>
    </row>
    <row r="7" spans="1:12" ht="46.5" customHeight="1" thickBot="1" x14ac:dyDescent="0.3">
      <c r="A7" s="138"/>
      <c r="B7" s="130"/>
      <c r="C7" s="3" t="s">
        <v>3</v>
      </c>
      <c r="D7" s="3" t="s">
        <v>91</v>
      </c>
      <c r="E7" s="132"/>
      <c r="F7" s="112"/>
      <c r="G7" s="114"/>
      <c r="H7" s="131"/>
      <c r="I7" s="128"/>
      <c r="J7" s="1"/>
      <c r="K7" s="1"/>
      <c r="L7" s="1"/>
    </row>
    <row r="8" spans="1:12" s="11" customFormat="1" ht="15.75" customHeight="1" thickTop="1" x14ac:dyDescent="0.25">
      <c r="A8" s="96">
        <v>1</v>
      </c>
      <c r="B8" s="99" t="s">
        <v>131</v>
      </c>
      <c r="C8" s="49" t="s">
        <v>106</v>
      </c>
      <c r="D8" s="48">
        <v>124900</v>
      </c>
      <c r="E8" s="135" t="s">
        <v>111</v>
      </c>
      <c r="F8" s="50">
        <v>1</v>
      </c>
      <c r="G8" s="51"/>
      <c r="H8" s="37">
        <v>0</v>
      </c>
      <c r="I8" s="38">
        <f>SUM(H8*F8)</f>
        <v>0</v>
      </c>
      <c r="J8" s="8"/>
      <c r="K8" s="1"/>
      <c r="L8" s="1"/>
    </row>
    <row r="9" spans="1:12" s="11" customFormat="1" ht="54" customHeight="1" x14ac:dyDescent="0.25">
      <c r="A9" s="97"/>
      <c r="B9" s="100"/>
      <c r="C9" s="9" t="s">
        <v>92</v>
      </c>
      <c r="D9" s="23" t="s">
        <v>8</v>
      </c>
      <c r="E9" s="106"/>
      <c r="F9" s="133"/>
      <c r="G9" s="43"/>
      <c r="H9" s="85"/>
      <c r="I9" s="87"/>
      <c r="J9" s="8"/>
      <c r="K9" s="1"/>
      <c r="L9" s="1"/>
    </row>
    <row r="10" spans="1:12" s="19" customFormat="1" ht="123" customHeight="1" x14ac:dyDescent="0.25">
      <c r="A10" s="97"/>
      <c r="B10" s="100"/>
      <c r="C10" s="9" t="s">
        <v>93</v>
      </c>
      <c r="D10" s="10" t="s">
        <v>107</v>
      </c>
      <c r="E10" s="106"/>
      <c r="F10" s="134"/>
      <c r="G10" s="66"/>
      <c r="H10" s="86"/>
      <c r="I10" s="88"/>
      <c r="J10" s="1"/>
      <c r="K10" s="1"/>
      <c r="L10" s="1"/>
    </row>
    <row r="11" spans="1:12" s="19" customFormat="1" ht="78" customHeight="1" x14ac:dyDescent="0.25">
      <c r="A11" s="97"/>
      <c r="B11" s="100"/>
      <c r="C11" s="9" t="s">
        <v>94</v>
      </c>
      <c r="D11" s="10" t="s">
        <v>9</v>
      </c>
      <c r="E11" s="106"/>
      <c r="F11" s="134"/>
      <c r="G11" s="41"/>
      <c r="H11" s="86"/>
      <c r="I11" s="88"/>
      <c r="J11" s="8"/>
      <c r="K11" s="1"/>
      <c r="L11" s="1"/>
    </row>
    <row r="12" spans="1:12" s="11" customFormat="1" ht="33" customHeight="1" x14ac:dyDescent="0.25">
      <c r="A12" s="97"/>
      <c r="B12" s="100"/>
      <c r="C12" s="9" t="s">
        <v>95</v>
      </c>
      <c r="D12" s="10" t="s">
        <v>101</v>
      </c>
      <c r="E12" s="106"/>
      <c r="F12" s="134"/>
      <c r="G12" s="41"/>
      <c r="H12" s="86"/>
      <c r="I12" s="88"/>
      <c r="J12" s="1"/>
      <c r="K12" s="1"/>
      <c r="L12" s="1"/>
    </row>
    <row r="13" spans="1:12" s="11" customFormat="1" ht="50.25" customHeight="1" x14ac:dyDescent="0.25">
      <c r="A13" s="97"/>
      <c r="B13" s="100"/>
      <c r="C13" s="9" t="s">
        <v>96</v>
      </c>
      <c r="D13" s="10" t="s">
        <v>10</v>
      </c>
      <c r="E13" s="106"/>
      <c r="F13" s="134"/>
      <c r="G13" s="36"/>
      <c r="H13" s="86"/>
      <c r="I13" s="88"/>
      <c r="J13" s="8"/>
      <c r="K13" s="1"/>
      <c r="L13" s="1"/>
    </row>
    <row r="14" spans="1:12" s="20" customFormat="1" ht="96.75" customHeight="1" x14ac:dyDescent="0.25">
      <c r="A14" s="97"/>
      <c r="B14" s="100"/>
      <c r="C14" s="9" t="s">
        <v>97</v>
      </c>
      <c r="D14" s="10" t="s">
        <v>135</v>
      </c>
      <c r="E14" s="106"/>
      <c r="F14" s="134"/>
      <c r="G14" s="36"/>
      <c r="H14" s="86"/>
      <c r="I14" s="88"/>
      <c r="J14" s="8"/>
      <c r="K14" s="1"/>
      <c r="L14" s="1"/>
    </row>
    <row r="15" spans="1:12" s="20" customFormat="1" ht="110.25" customHeight="1" x14ac:dyDescent="0.25">
      <c r="A15" s="97"/>
      <c r="B15" s="100"/>
      <c r="C15" s="9" t="s">
        <v>98</v>
      </c>
      <c r="D15" s="10" t="s">
        <v>133</v>
      </c>
      <c r="E15" s="106"/>
      <c r="F15" s="134"/>
      <c r="G15" s="41"/>
      <c r="H15" s="86"/>
      <c r="I15" s="88"/>
      <c r="J15" s="1"/>
      <c r="K15" s="1"/>
      <c r="L15" s="1"/>
    </row>
    <row r="16" spans="1:12" s="21" customFormat="1" ht="162" customHeight="1" x14ac:dyDescent="0.25">
      <c r="A16" s="97"/>
      <c r="B16" s="100"/>
      <c r="C16" s="9" t="s">
        <v>11</v>
      </c>
      <c r="D16" s="10" t="s">
        <v>134</v>
      </c>
      <c r="E16" s="106"/>
      <c r="F16" s="134"/>
      <c r="G16" s="36"/>
      <c r="H16" s="86"/>
      <c r="I16" s="88"/>
      <c r="J16" s="8"/>
      <c r="K16" s="1"/>
      <c r="L16" s="1"/>
    </row>
    <row r="17" spans="1:12" s="27" customFormat="1" ht="30" customHeight="1" x14ac:dyDescent="0.25">
      <c r="A17" s="97"/>
      <c r="B17" s="100"/>
      <c r="C17" s="44" t="s">
        <v>4</v>
      </c>
      <c r="D17" s="10" t="s">
        <v>7</v>
      </c>
      <c r="E17" s="106"/>
      <c r="F17" s="134"/>
      <c r="G17" s="36"/>
      <c r="H17" s="86"/>
      <c r="I17" s="88"/>
      <c r="J17" s="8"/>
      <c r="K17" s="1"/>
      <c r="L17" s="1"/>
    </row>
    <row r="18" spans="1:12" s="27" customFormat="1" ht="30" customHeight="1" x14ac:dyDescent="0.25">
      <c r="A18" s="125"/>
      <c r="B18" s="100"/>
      <c r="C18" s="39" t="s">
        <v>99</v>
      </c>
      <c r="D18" s="40" t="s">
        <v>100</v>
      </c>
      <c r="E18" s="106"/>
      <c r="F18" s="80"/>
      <c r="G18" s="94"/>
      <c r="H18" s="86"/>
      <c r="I18" s="88"/>
      <c r="J18" s="1"/>
      <c r="K18" s="1"/>
      <c r="L18" s="1"/>
    </row>
    <row r="19" spans="1:12" s="27" customFormat="1" ht="18" customHeight="1" x14ac:dyDescent="0.25">
      <c r="A19" s="126">
        <v>2</v>
      </c>
      <c r="B19" s="139" t="s">
        <v>68</v>
      </c>
      <c r="C19" s="46" t="s">
        <v>106</v>
      </c>
      <c r="D19" s="47">
        <v>4900</v>
      </c>
      <c r="E19" s="106"/>
      <c r="F19" s="95">
        <v>1</v>
      </c>
      <c r="G19" s="56"/>
      <c r="H19" s="92">
        <v>0</v>
      </c>
      <c r="I19" s="89">
        <f>SUM(H19*F19)</f>
        <v>0</v>
      </c>
      <c r="J19" s="1"/>
      <c r="K19" s="1"/>
      <c r="L19" s="1"/>
    </row>
    <row r="20" spans="1:12" s="27" customFormat="1" ht="22.5" customHeight="1" x14ac:dyDescent="0.25">
      <c r="A20" s="97"/>
      <c r="B20" s="140"/>
      <c r="C20" s="68" t="s">
        <v>109</v>
      </c>
      <c r="D20" s="55" t="s">
        <v>110</v>
      </c>
      <c r="E20" s="106"/>
      <c r="F20" s="79"/>
      <c r="G20" s="81"/>
      <c r="H20" s="86"/>
      <c r="I20" s="87"/>
      <c r="J20" s="1"/>
      <c r="K20" s="1"/>
      <c r="L20" s="1"/>
    </row>
    <row r="21" spans="1:12" s="27" customFormat="1" ht="23.25" customHeight="1" x14ac:dyDescent="0.25">
      <c r="A21" s="97"/>
      <c r="B21" s="140"/>
      <c r="C21" s="68" t="s">
        <v>71</v>
      </c>
      <c r="D21" s="55" t="s">
        <v>72</v>
      </c>
      <c r="E21" s="106"/>
      <c r="F21" s="79"/>
      <c r="G21" s="82"/>
      <c r="H21" s="86"/>
      <c r="I21" s="88"/>
      <c r="J21" s="1"/>
      <c r="K21" s="1"/>
      <c r="L21" s="1"/>
    </row>
    <row r="22" spans="1:12" s="27" customFormat="1" ht="25.5" customHeight="1" x14ac:dyDescent="0.25">
      <c r="A22" s="97"/>
      <c r="B22" s="140"/>
      <c r="C22" s="68" t="s">
        <v>76</v>
      </c>
      <c r="D22" s="55" t="s">
        <v>118</v>
      </c>
      <c r="E22" s="106"/>
      <c r="F22" s="79"/>
      <c r="G22" s="81"/>
      <c r="H22" s="86"/>
      <c r="I22" s="88"/>
      <c r="J22" s="1"/>
      <c r="K22" s="1"/>
      <c r="L22" s="1"/>
    </row>
    <row r="23" spans="1:12" s="27" customFormat="1" ht="26.25" customHeight="1" x14ac:dyDescent="0.25">
      <c r="A23" s="97"/>
      <c r="B23" s="140"/>
      <c r="C23" s="68" t="s">
        <v>13</v>
      </c>
      <c r="D23" s="55" t="s">
        <v>119</v>
      </c>
      <c r="E23" s="106"/>
      <c r="F23" s="79"/>
      <c r="G23" s="81"/>
      <c r="H23" s="86"/>
      <c r="I23" s="88"/>
      <c r="J23" s="1"/>
      <c r="K23" s="1"/>
      <c r="L23" s="1"/>
    </row>
    <row r="24" spans="1:12" s="27" customFormat="1" ht="26.25" customHeight="1" x14ac:dyDescent="0.25">
      <c r="A24" s="97"/>
      <c r="B24" s="140"/>
      <c r="C24" s="68" t="s">
        <v>74</v>
      </c>
      <c r="D24" s="55" t="s">
        <v>120</v>
      </c>
      <c r="E24" s="106"/>
      <c r="F24" s="79"/>
      <c r="G24" s="81"/>
      <c r="H24" s="86"/>
      <c r="I24" s="88"/>
      <c r="J24" s="1"/>
      <c r="K24" s="1"/>
      <c r="L24" s="1"/>
    </row>
    <row r="25" spans="1:12" s="67" customFormat="1" ht="26.25" customHeight="1" x14ac:dyDescent="0.25">
      <c r="A25" s="97"/>
      <c r="B25" s="140"/>
      <c r="C25" s="68" t="s">
        <v>121</v>
      </c>
      <c r="D25" s="55" t="s">
        <v>122</v>
      </c>
      <c r="E25" s="106"/>
      <c r="F25" s="79"/>
      <c r="G25" s="81"/>
      <c r="H25" s="86"/>
      <c r="I25" s="88"/>
      <c r="J25" s="1"/>
      <c r="K25" s="1"/>
      <c r="L25" s="1"/>
    </row>
    <row r="26" spans="1:12" s="67" customFormat="1" ht="26.25" customHeight="1" x14ac:dyDescent="0.25">
      <c r="A26" s="97"/>
      <c r="B26" s="140"/>
      <c r="C26" s="68" t="s">
        <v>123</v>
      </c>
      <c r="D26" s="55" t="s">
        <v>124</v>
      </c>
      <c r="E26" s="106"/>
      <c r="F26" s="79"/>
      <c r="G26" s="81"/>
      <c r="H26" s="86"/>
      <c r="I26" s="88"/>
      <c r="J26" s="1"/>
      <c r="K26" s="1"/>
      <c r="L26" s="1"/>
    </row>
    <row r="27" spans="1:12" s="67" customFormat="1" ht="26.25" customHeight="1" x14ac:dyDescent="0.25">
      <c r="A27" s="97"/>
      <c r="B27" s="140"/>
      <c r="C27" s="68" t="s">
        <v>125</v>
      </c>
      <c r="D27" s="55" t="s">
        <v>126</v>
      </c>
      <c r="E27" s="106"/>
      <c r="F27" s="79"/>
      <c r="G27" s="81"/>
      <c r="H27" s="86"/>
      <c r="I27" s="88"/>
      <c r="J27" s="1"/>
      <c r="K27" s="1"/>
      <c r="L27" s="1"/>
    </row>
    <row r="28" spans="1:12" s="67" customFormat="1" ht="26.25" customHeight="1" x14ac:dyDescent="0.25">
      <c r="A28" s="97"/>
      <c r="B28" s="140"/>
      <c r="C28" s="68" t="s">
        <v>127</v>
      </c>
      <c r="D28" s="55" t="s">
        <v>128</v>
      </c>
      <c r="E28" s="106"/>
      <c r="F28" s="79"/>
      <c r="G28" s="81"/>
      <c r="H28" s="86"/>
      <c r="I28" s="88"/>
      <c r="J28" s="1"/>
      <c r="K28" s="1"/>
      <c r="L28" s="1"/>
    </row>
    <row r="29" spans="1:12" s="67" customFormat="1" ht="26.25" customHeight="1" x14ac:dyDescent="0.25">
      <c r="A29" s="97"/>
      <c r="B29" s="140"/>
      <c r="C29" s="68" t="s">
        <v>129</v>
      </c>
      <c r="D29" s="55" t="s">
        <v>130</v>
      </c>
      <c r="E29" s="106"/>
      <c r="F29" s="79"/>
      <c r="G29" s="45"/>
      <c r="H29" s="86"/>
      <c r="I29" s="88"/>
      <c r="J29" s="1"/>
      <c r="K29" s="1"/>
      <c r="L29" s="1"/>
    </row>
    <row r="30" spans="1:12" s="11" customFormat="1" ht="24" customHeight="1" thickBot="1" x14ac:dyDescent="0.3">
      <c r="A30" s="98"/>
      <c r="B30" s="141"/>
      <c r="C30" s="69" t="s">
        <v>4</v>
      </c>
      <c r="D30" s="12" t="s">
        <v>108</v>
      </c>
      <c r="E30" s="136"/>
      <c r="F30" s="93"/>
      <c r="G30" s="77"/>
      <c r="H30" s="91"/>
      <c r="I30" s="90"/>
      <c r="J30" s="1"/>
      <c r="K30" s="1"/>
      <c r="L30" s="1"/>
    </row>
    <row r="31" spans="1:12" s="22" customFormat="1" ht="15.75" customHeight="1" thickTop="1" x14ac:dyDescent="0.25">
      <c r="A31" s="97">
        <v>3</v>
      </c>
      <c r="B31" s="100" t="s">
        <v>14</v>
      </c>
      <c r="C31" s="71" t="s">
        <v>106</v>
      </c>
      <c r="D31" s="72">
        <v>2330</v>
      </c>
      <c r="E31" s="105" t="s">
        <v>112</v>
      </c>
      <c r="F31" s="73">
        <v>2</v>
      </c>
      <c r="G31" s="74"/>
      <c r="H31" s="75">
        <v>0</v>
      </c>
      <c r="I31" s="76">
        <f>F31*H31</f>
        <v>0</v>
      </c>
      <c r="J31" s="8"/>
      <c r="K31" s="1"/>
      <c r="L31" s="1"/>
    </row>
    <row r="32" spans="1:12" s="27" customFormat="1" ht="22.5" customHeight="1" x14ac:dyDescent="0.25">
      <c r="A32" s="97"/>
      <c r="B32" s="100"/>
      <c r="C32" s="44" t="s">
        <v>22</v>
      </c>
      <c r="D32" s="53" t="s">
        <v>105</v>
      </c>
      <c r="E32" s="106"/>
      <c r="F32" s="54"/>
      <c r="G32" s="34"/>
      <c r="H32" s="5"/>
      <c r="I32" s="6"/>
      <c r="J32" s="1"/>
      <c r="K32" s="1"/>
      <c r="L32" s="1"/>
    </row>
    <row r="33" spans="1:12" s="22" customFormat="1" ht="23.25" customHeight="1" x14ac:dyDescent="0.25">
      <c r="A33" s="97"/>
      <c r="B33" s="100"/>
      <c r="C33" s="44" t="s">
        <v>16</v>
      </c>
      <c r="D33" s="10" t="s">
        <v>17</v>
      </c>
      <c r="E33" s="105"/>
      <c r="F33" s="103"/>
      <c r="G33" s="7"/>
      <c r="H33" s="5"/>
      <c r="I33" s="6"/>
      <c r="J33" s="8"/>
      <c r="K33" s="1"/>
      <c r="L33" s="1"/>
    </row>
    <row r="34" spans="1:12" s="22" customFormat="1" ht="21.75" customHeight="1" x14ac:dyDescent="0.25">
      <c r="A34" s="97"/>
      <c r="B34" s="100"/>
      <c r="C34" s="44" t="s">
        <v>18</v>
      </c>
      <c r="D34" s="10" t="s">
        <v>19</v>
      </c>
      <c r="E34" s="105"/>
      <c r="F34" s="103"/>
      <c r="G34" s="4"/>
      <c r="H34" s="5"/>
      <c r="I34" s="6"/>
      <c r="J34" s="1"/>
      <c r="K34" s="1"/>
      <c r="L34" s="1"/>
    </row>
    <row r="35" spans="1:12" s="22" customFormat="1" ht="21" customHeight="1" x14ac:dyDescent="0.25">
      <c r="A35" s="97"/>
      <c r="B35" s="100"/>
      <c r="C35" s="44" t="s">
        <v>20</v>
      </c>
      <c r="D35" s="10" t="s">
        <v>21</v>
      </c>
      <c r="E35" s="105"/>
      <c r="F35" s="103"/>
      <c r="G35" s="7"/>
      <c r="H35" s="5"/>
      <c r="I35" s="6"/>
      <c r="J35" s="8"/>
      <c r="K35" s="1"/>
      <c r="L35" s="1"/>
    </row>
    <row r="36" spans="1:12" s="22" customFormat="1" ht="21" customHeight="1" x14ac:dyDescent="0.25">
      <c r="A36" s="97"/>
      <c r="B36" s="100"/>
      <c r="C36" s="44" t="s">
        <v>23</v>
      </c>
      <c r="D36" s="10" t="s">
        <v>24</v>
      </c>
      <c r="E36" s="105"/>
      <c r="F36" s="103"/>
      <c r="G36" s="4"/>
      <c r="H36" s="5"/>
      <c r="I36" s="6"/>
      <c r="J36" s="1"/>
      <c r="K36" s="1"/>
      <c r="L36" s="1"/>
    </row>
    <row r="37" spans="1:12" s="22" customFormat="1" ht="20.25" customHeight="1" thickBot="1" x14ac:dyDescent="0.3">
      <c r="A37" s="98"/>
      <c r="B37" s="101"/>
      <c r="C37" s="69" t="s">
        <v>4</v>
      </c>
      <c r="D37" s="12" t="s">
        <v>15</v>
      </c>
      <c r="E37" s="105"/>
      <c r="F37" s="104"/>
      <c r="G37" s="15"/>
      <c r="H37" s="13"/>
      <c r="I37" s="14"/>
      <c r="J37" s="1"/>
      <c r="K37" s="1"/>
      <c r="L37" s="1"/>
    </row>
    <row r="38" spans="1:12" s="22" customFormat="1" ht="15.75" customHeight="1" thickTop="1" x14ac:dyDescent="0.25">
      <c r="A38" s="96">
        <v>4</v>
      </c>
      <c r="B38" s="99" t="s">
        <v>25</v>
      </c>
      <c r="C38" s="49" t="s">
        <v>106</v>
      </c>
      <c r="D38" s="48">
        <v>3350</v>
      </c>
      <c r="E38" s="105"/>
      <c r="F38" s="52">
        <v>2</v>
      </c>
      <c r="G38" s="64"/>
      <c r="H38" s="35">
        <v>0</v>
      </c>
      <c r="I38" s="18">
        <f>F38*H38</f>
        <v>0</v>
      </c>
      <c r="J38" s="8"/>
      <c r="K38" s="1"/>
      <c r="L38" s="1"/>
    </row>
    <row r="39" spans="1:12" s="22" customFormat="1" ht="20.25" customHeight="1" x14ac:dyDescent="0.25">
      <c r="A39" s="97"/>
      <c r="B39" s="100"/>
      <c r="C39" s="44" t="s">
        <v>16</v>
      </c>
      <c r="D39" s="10" t="s">
        <v>26</v>
      </c>
      <c r="E39" s="105"/>
      <c r="F39" s="102"/>
      <c r="G39" s="7"/>
      <c r="H39" s="5"/>
      <c r="I39" s="6"/>
      <c r="J39" s="8"/>
      <c r="K39" s="1"/>
      <c r="L39" s="1"/>
    </row>
    <row r="40" spans="1:12" s="22" customFormat="1" ht="20.25" customHeight="1" x14ac:dyDescent="0.25">
      <c r="A40" s="97"/>
      <c r="B40" s="100"/>
      <c r="C40" s="44" t="s">
        <v>22</v>
      </c>
      <c r="D40" s="10" t="s">
        <v>27</v>
      </c>
      <c r="E40" s="105"/>
      <c r="F40" s="103"/>
      <c r="G40" s="4"/>
      <c r="H40" s="5"/>
      <c r="I40" s="6"/>
      <c r="J40" s="1"/>
      <c r="K40" s="1"/>
      <c r="L40" s="1"/>
    </row>
    <row r="41" spans="1:12" s="22" customFormat="1" ht="21.75" customHeight="1" x14ac:dyDescent="0.25">
      <c r="A41" s="97"/>
      <c r="B41" s="100"/>
      <c r="C41" s="44" t="s">
        <v>28</v>
      </c>
      <c r="D41" s="10" t="s">
        <v>104</v>
      </c>
      <c r="E41" s="105"/>
      <c r="F41" s="103"/>
      <c r="G41" s="7"/>
      <c r="H41" s="5"/>
      <c r="I41" s="6"/>
      <c r="J41" s="8"/>
      <c r="K41" s="1"/>
      <c r="L41" s="1"/>
    </row>
    <row r="42" spans="1:12" s="22" customFormat="1" ht="24" customHeight="1" x14ac:dyDescent="0.25">
      <c r="A42" s="97"/>
      <c r="B42" s="100"/>
      <c r="C42" s="70" t="s">
        <v>29</v>
      </c>
      <c r="D42" s="25" t="s">
        <v>30</v>
      </c>
      <c r="E42" s="105"/>
      <c r="F42" s="103"/>
      <c r="G42" s="4"/>
      <c r="H42" s="5"/>
      <c r="I42" s="6"/>
      <c r="J42" s="8"/>
      <c r="K42" s="1"/>
      <c r="L42" s="1"/>
    </row>
    <row r="43" spans="1:12" s="22" customFormat="1" ht="23.25" customHeight="1" x14ac:dyDescent="0.25">
      <c r="A43" s="97"/>
      <c r="B43" s="100"/>
      <c r="C43" s="70" t="s">
        <v>31</v>
      </c>
      <c r="D43" s="25" t="s">
        <v>32</v>
      </c>
      <c r="E43" s="105"/>
      <c r="F43" s="103"/>
      <c r="G43" s="4"/>
      <c r="H43" s="5"/>
      <c r="I43" s="6"/>
      <c r="J43" s="8"/>
      <c r="K43" s="1"/>
      <c r="L43" s="1"/>
    </row>
    <row r="44" spans="1:12" s="22" customFormat="1" ht="20.25" customHeight="1" x14ac:dyDescent="0.25">
      <c r="A44" s="97"/>
      <c r="B44" s="100"/>
      <c r="C44" s="44" t="s">
        <v>102</v>
      </c>
      <c r="D44" s="10" t="s">
        <v>33</v>
      </c>
      <c r="E44" s="105"/>
      <c r="F44" s="103"/>
      <c r="G44" s="4"/>
      <c r="H44" s="5"/>
      <c r="I44" s="6"/>
      <c r="J44" s="1"/>
      <c r="K44" s="1"/>
      <c r="L44" s="1"/>
    </row>
    <row r="45" spans="1:12" s="22" customFormat="1" ht="20.25" customHeight="1" x14ac:dyDescent="0.25">
      <c r="A45" s="97"/>
      <c r="B45" s="100"/>
      <c r="C45" s="44" t="s">
        <v>34</v>
      </c>
      <c r="D45" s="10" t="s">
        <v>35</v>
      </c>
      <c r="E45" s="105"/>
      <c r="F45" s="103"/>
      <c r="G45" s="4"/>
      <c r="H45" s="5"/>
      <c r="I45" s="6"/>
      <c r="J45" s="1"/>
      <c r="K45" s="1"/>
      <c r="L45" s="1"/>
    </row>
    <row r="46" spans="1:12" s="22" customFormat="1" ht="20.25" customHeight="1" x14ac:dyDescent="0.25">
      <c r="A46" s="97"/>
      <c r="B46" s="100"/>
      <c r="C46" s="44" t="s">
        <v>36</v>
      </c>
      <c r="D46" s="10" t="s">
        <v>37</v>
      </c>
      <c r="E46" s="105"/>
      <c r="F46" s="103"/>
      <c r="G46" s="4"/>
      <c r="H46" s="5"/>
      <c r="I46" s="6"/>
      <c r="J46" s="1"/>
      <c r="K46" s="1"/>
      <c r="L46" s="1"/>
    </row>
    <row r="47" spans="1:12" s="22" customFormat="1" ht="20.25" customHeight="1" x14ac:dyDescent="0.25">
      <c r="A47" s="97"/>
      <c r="B47" s="100"/>
      <c r="C47" s="44" t="s">
        <v>103</v>
      </c>
      <c r="D47" s="23">
        <v>7200</v>
      </c>
      <c r="E47" s="105"/>
      <c r="F47" s="103"/>
      <c r="G47" s="4"/>
      <c r="H47" s="5"/>
      <c r="I47" s="6"/>
      <c r="J47" s="1"/>
      <c r="K47" s="1"/>
      <c r="L47" s="1"/>
    </row>
    <row r="48" spans="1:12" s="22" customFormat="1" ht="20.25" customHeight="1" thickBot="1" x14ac:dyDescent="0.3">
      <c r="A48" s="98"/>
      <c r="B48" s="101"/>
      <c r="C48" s="69" t="s">
        <v>4</v>
      </c>
      <c r="D48" s="12" t="s">
        <v>15</v>
      </c>
      <c r="E48" s="105"/>
      <c r="F48" s="104"/>
      <c r="G48" s="15"/>
      <c r="H48" s="13"/>
      <c r="I48" s="14"/>
      <c r="J48" s="1"/>
      <c r="K48" s="1"/>
      <c r="L48" s="1"/>
    </row>
    <row r="49" spans="1:14" s="22" customFormat="1" ht="19.5" customHeight="1" thickTop="1" x14ac:dyDescent="0.25">
      <c r="A49" s="96">
        <v>5</v>
      </c>
      <c r="B49" s="99" t="s">
        <v>38</v>
      </c>
      <c r="C49" s="49" t="s">
        <v>106</v>
      </c>
      <c r="D49" s="48">
        <v>2800</v>
      </c>
      <c r="E49" s="105"/>
      <c r="F49" s="52">
        <v>2</v>
      </c>
      <c r="G49" s="64"/>
      <c r="H49" s="35">
        <v>0</v>
      </c>
      <c r="I49" s="18">
        <f>F49*H49</f>
        <v>0</v>
      </c>
      <c r="J49" s="8"/>
      <c r="K49" s="1"/>
      <c r="L49" s="1"/>
    </row>
    <row r="50" spans="1:14" s="22" customFormat="1" ht="24" customHeight="1" x14ac:dyDescent="0.25">
      <c r="A50" s="97"/>
      <c r="B50" s="100"/>
      <c r="C50" s="44" t="s">
        <v>39</v>
      </c>
      <c r="D50" s="10" t="s">
        <v>40</v>
      </c>
      <c r="E50" s="105"/>
      <c r="F50" s="102"/>
      <c r="G50" s="7"/>
      <c r="H50" s="5"/>
      <c r="I50" s="6"/>
      <c r="J50" s="8"/>
      <c r="K50" s="1"/>
      <c r="L50" s="1"/>
    </row>
    <row r="51" spans="1:14" s="22" customFormat="1" ht="21" customHeight="1" x14ac:dyDescent="0.25">
      <c r="A51" s="97"/>
      <c r="B51" s="100"/>
      <c r="C51" s="44" t="s">
        <v>41</v>
      </c>
      <c r="D51" s="10" t="s">
        <v>42</v>
      </c>
      <c r="E51" s="105"/>
      <c r="F51" s="103"/>
      <c r="G51" s="4"/>
      <c r="H51" s="5"/>
      <c r="I51" s="6"/>
      <c r="J51" s="1"/>
      <c r="K51" s="1"/>
      <c r="L51" s="1"/>
    </row>
    <row r="52" spans="1:14" s="22" customFormat="1" ht="22.5" customHeight="1" x14ac:dyDescent="0.25">
      <c r="A52" s="97"/>
      <c r="B52" s="100"/>
      <c r="C52" s="44" t="s">
        <v>43</v>
      </c>
      <c r="D52" s="10" t="s">
        <v>44</v>
      </c>
      <c r="E52" s="105"/>
      <c r="F52" s="103"/>
      <c r="G52" s="7"/>
      <c r="H52" s="5"/>
      <c r="I52" s="6"/>
      <c r="J52" s="8"/>
      <c r="K52" s="1"/>
      <c r="L52" s="1"/>
    </row>
    <row r="53" spans="1:14" s="22" customFormat="1" ht="23.25" customHeight="1" x14ac:dyDescent="0.25">
      <c r="A53" s="97"/>
      <c r="B53" s="100"/>
      <c r="C53" s="44" t="s">
        <v>29</v>
      </c>
      <c r="D53" s="10" t="s">
        <v>45</v>
      </c>
      <c r="E53" s="105"/>
      <c r="F53" s="103"/>
      <c r="G53" s="4"/>
      <c r="H53" s="5"/>
      <c r="I53" s="6"/>
      <c r="J53" s="1"/>
      <c r="K53" s="1"/>
      <c r="L53" s="1"/>
    </row>
    <row r="54" spans="1:14" s="22" customFormat="1" ht="21.75" customHeight="1" x14ac:dyDescent="0.25">
      <c r="A54" s="97"/>
      <c r="B54" s="100"/>
      <c r="C54" s="44" t="s">
        <v>46</v>
      </c>
      <c r="D54" s="10" t="s">
        <v>47</v>
      </c>
      <c r="E54" s="105"/>
      <c r="F54" s="103"/>
      <c r="G54" s="4"/>
      <c r="H54" s="5"/>
      <c r="I54" s="6"/>
      <c r="J54" s="1"/>
      <c r="K54" s="1"/>
      <c r="L54" s="1"/>
    </row>
    <row r="55" spans="1:14" s="22" customFormat="1" ht="18.75" customHeight="1" x14ac:dyDescent="0.25">
      <c r="A55" s="97"/>
      <c r="B55" s="100"/>
      <c r="C55" s="44" t="s">
        <v>13</v>
      </c>
      <c r="D55" s="10" t="s">
        <v>48</v>
      </c>
      <c r="E55" s="105"/>
      <c r="F55" s="103"/>
      <c r="G55" s="7"/>
      <c r="H55" s="5"/>
      <c r="I55" s="6"/>
      <c r="J55" s="8"/>
      <c r="K55" s="1"/>
      <c r="L55" s="1"/>
    </row>
    <row r="56" spans="1:14" s="22" customFormat="1" ht="20.25" customHeight="1" thickBot="1" x14ac:dyDescent="0.3">
      <c r="A56" s="98"/>
      <c r="B56" s="101"/>
      <c r="C56" s="69" t="s">
        <v>4</v>
      </c>
      <c r="D56" s="12" t="s">
        <v>56</v>
      </c>
      <c r="E56" s="105"/>
      <c r="F56" s="104"/>
      <c r="G56" s="15"/>
      <c r="H56" s="13"/>
      <c r="I56" s="14"/>
      <c r="J56" s="1"/>
      <c r="K56" s="1"/>
      <c r="L56" s="1"/>
      <c r="N56" s="83"/>
    </row>
    <row r="57" spans="1:14" s="22" customFormat="1" ht="15.75" customHeight="1" thickTop="1" x14ac:dyDescent="0.25">
      <c r="A57" s="96">
        <v>6</v>
      </c>
      <c r="B57" s="99" t="s">
        <v>49</v>
      </c>
      <c r="C57" s="49" t="s">
        <v>106</v>
      </c>
      <c r="D57" s="65">
        <v>370</v>
      </c>
      <c r="E57" s="105"/>
      <c r="F57" s="52">
        <v>3</v>
      </c>
      <c r="G57" s="64"/>
      <c r="H57" s="35">
        <v>0</v>
      </c>
      <c r="I57" s="18">
        <f>F57*H57</f>
        <v>0</v>
      </c>
      <c r="J57" s="8"/>
      <c r="K57" s="1"/>
      <c r="L57" s="1"/>
    </row>
    <row r="58" spans="1:14" s="22" customFormat="1" ht="20.25" customHeight="1" x14ac:dyDescent="0.25">
      <c r="A58" s="97"/>
      <c r="B58" s="100"/>
      <c r="C58" s="44" t="s">
        <v>16</v>
      </c>
      <c r="D58" s="10" t="s">
        <v>50</v>
      </c>
      <c r="E58" s="105"/>
      <c r="F58" s="102"/>
      <c r="G58" s="7"/>
      <c r="H58" s="5"/>
      <c r="I58" s="6"/>
      <c r="J58" s="8"/>
      <c r="K58" s="1"/>
      <c r="L58" s="1"/>
    </row>
    <row r="59" spans="1:14" s="22" customFormat="1" ht="20.25" customHeight="1" x14ac:dyDescent="0.25">
      <c r="A59" s="97"/>
      <c r="B59" s="100"/>
      <c r="C59" s="44" t="s">
        <v>51</v>
      </c>
      <c r="D59" s="10" t="s">
        <v>52</v>
      </c>
      <c r="E59" s="105"/>
      <c r="F59" s="103"/>
      <c r="G59" s="4"/>
      <c r="H59" s="5"/>
      <c r="I59" s="6"/>
      <c r="J59" s="1"/>
      <c r="K59" s="1"/>
      <c r="L59" s="1"/>
    </row>
    <row r="60" spans="1:14" s="22" customFormat="1" ht="21.75" customHeight="1" x14ac:dyDescent="0.25">
      <c r="A60" s="97"/>
      <c r="B60" s="100"/>
      <c r="C60" s="44" t="s">
        <v>31</v>
      </c>
      <c r="D60" s="10" t="s">
        <v>53</v>
      </c>
      <c r="E60" s="105"/>
      <c r="F60" s="103"/>
      <c r="G60" s="7"/>
      <c r="H60" s="5"/>
      <c r="I60" s="6"/>
      <c r="J60" s="8"/>
      <c r="K60" s="1"/>
      <c r="L60" s="1"/>
    </row>
    <row r="61" spans="1:14" s="22" customFormat="1" ht="21" customHeight="1" x14ac:dyDescent="0.25">
      <c r="A61" s="97"/>
      <c r="B61" s="100"/>
      <c r="C61" s="70" t="s">
        <v>54</v>
      </c>
      <c r="D61" s="25" t="s">
        <v>55</v>
      </c>
      <c r="E61" s="105"/>
      <c r="F61" s="103"/>
      <c r="G61" s="4"/>
      <c r="H61" s="5"/>
      <c r="I61" s="6"/>
      <c r="J61" s="8"/>
      <c r="K61" s="1"/>
      <c r="L61" s="1"/>
    </row>
    <row r="62" spans="1:14" s="22" customFormat="1" ht="20.25" customHeight="1" thickBot="1" x14ac:dyDescent="0.3">
      <c r="A62" s="98"/>
      <c r="B62" s="101"/>
      <c r="C62" s="69" t="s">
        <v>4</v>
      </c>
      <c r="D62" s="12" t="s">
        <v>7</v>
      </c>
      <c r="E62" s="105"/>
      <c r="F62" s="104"/>
      <c r="G62" s="15"/>
      <c r="H62" s="13"/>
      <c r="I62" s="14"/>
      <c r="J62" s="1"/>
      <c r="K62" s="1"/>
      <c r="L62" s="1"/>
    </row>
    <row r="63" spans="1:14" s="22" customFormat="1" ht="15.75" customHeight="1" thickTop="1" x14ac:dyDescent="0.25">
      <c r="A63" s="96">
        <v>7</v>
      </c>
      <c r="B63" s="99" t="s">
        <v>57</v>
      </c>
      <c r="C63" s="49" t="s">
        <v>106</v>
      </c>
      <c r="D63" s="48">
        <v>150</v>
      </c>
      <c r="E63" s="105"/>
      <c r="F63" s="52">
        <v>5</v>
      </c>
      <c r="G63" s="64"/>
      <c r="H63" s="35">
        <v>0</v>
      </c>
      <c r="I63" s="18">
        <f>F63*H63</f>
        <v>0</v>
      </c>
      <c r="J63" s="8"/>
      <c r="K63" s="1"/>
      <c r="L63" s="1"/>
    </row>
    <row r="64" spans="1:14" s="22" customFormat="1" ht="18" customHeight="1" x14ac:dyDescent="0.25">
      <c r="A64" s="97"/>
      <c r="B64" s="100"/>
      <c r="C64" s="44" t="s">
        <v>12</v>
      </c>
      <c r="D64" s="10" t="s">
        <v>58</v>
      </c>
      <c r="E64" s="105"/>
      <c r="F64" s="102"/>
      <c r="G64" s="7"/>
      <c r="H64" s="5"/>
      <c r="I64" s="6"/>
      <c r="J64" s="8"/>
      <c r="K64" s="1"/>
      <c r="L64" s="1"/>
    </row>
    <row r="65" spans="1:12" s="22" customFormat="1" ht="18" customHeight="1" x14ac:dyDescent="0.25">
      <c r="A65" s="97"/>
      <c r="B65" s="100"/>
      <c r="C65" s="44" t="s">
        <v>29</v>
      </c>
      <c r="D65" s="10" t="s">
        <v>52</v>
      </c>
      <c r="E65" s="105"/>
      <c r="F65" s="103"/>
      <c r="G65" s="4"/>
      <c r="H65" s="5"/>
      <c r="I65" s="6"/>
      <c r="J65" s="1"/>
      <c r="K65" s="1"/>
      <c r="L65" s="1"/>
    </row>
    <row r="66" spans="1:12" s="22" customFormat="1" ht="18" customHeight="1" x14ac:dyDescent="0.25">
      <c r="A66" s="97"/>
      <c r="B66" s="100"/>
      <c r="C66" s="44" t="s">
        <v>22</v>
      </c>
      <c r="D66" s="10" t="s">
        <v>59</v>
      </c>
      <c r="E66" s="105"/>
      <c r="F66" s="103"/>
      <c r="G66" s="7"/>
      <c r="H66" s="5"/>
      <c r="I66" s="6"/>
      <c r="J66" s="8"/>
      <c r="K66" s="1"/>
      <c r="L66" s="1"/>
    </row>
    <row r="67" spans="1:12" s="22" customFormat="1" ht="18" customHeight="1" x14ac:dyDescent="0.25">
      <c r="A67" s="97"/>
      <c r="B67" s="100"/>
      <c r="C67" s="44" t="s">
        <v>60</v>
      </c>
      <c r="D67" s="10" t="s">
        <v>61</v>
      </c>
      <c r="E67" s="105"/>
      <c r="F67" s="103"/>
      <c r="G67" s="4"/>
      <c r="H67" s="5"/>
      <c r="I67" s="6"/>
      <c r="J67" s="1"/>
      <c r="K67" s="1"/>
      <c r="L67" s="1"/>
    </row>
    <row r="68" spans="1:12" s="22" customFormat="1" ht="18" customHeight="1" x14ac:dyDescent="0.25">
      <c r="A68" s="97"/>
      <c r="B68" s="100"/>
      <c r="C68" s="44" t="s">
        <v>62</v>
      </c>
      <c r="D68" s="10" t="s">
        <v>63</v>
      </c>
      <c r="E68" s="105"/>
      <c r="F68" s="103"/>
      <c r="G68" s="4"/>
      <c r="H68" s="5"/>
      <c r="I68" s="6"/>
      <c r="J68" s="1"/>
      <c r="K68" s="1"/>
      <c r="L68" s="1"/>
    </row>
    <row r="69" spans="1:12" s="22" customFormat="1" ht="18" customHeight="1" x14ac:dyDescent="0.25">
      <c r="A69" s="97"/>
      <c r="B69" s="100"/>
      <c r="C69" s="44" t="s">
        <v>64</v>
      </c>
      <c r="D69" s="10" t="s">
        <v>65</v>
      </c>
      <c r="E69" s="105"/>
      <c r="F69" s="103"/>
      <c r="G69" s="7"/>
      <c r="H69" s="5"/>
      <c r="I69" s="6"/>
      <c r="J69" s="8"/>
      <c r="K69" s="1"/>
      <c r="L69" s="1"/>
    </row>
    <row r="70" spans="1:12" s="22" customFormat="1" ht="18" customHeight="1" x14ac:dyDescent="0.25">
      <c r="A70" s="97"/>
      <c r="B70" s="100"/>
      <c r="C70" s="44" t="s">
        <v>66</v>
      </c>
      <c r="D70" s="10" t="s">
        <v>67</v>
      </c>
      <c r="E70" s="105"/>
      <c r="F70" s="103"/>
      <c r="G70" s="7"/>
      <c r="H70" s="5"/>
      <c r="I70" s="6"/>
      <c r="J70" s="8"/>
      <c r="K70" s="1"/>
      <c r="L70" s="1"/>
    </row>
    <row r="71" spans="1:12" s="22" customFormat="1" ht="18" customHeight="1" thickBot="1" x14ac:dyDescent="0.3">
      <c r="A71" s="98"/>
      <c r="B71" s="101"/>
      <c r="C71" s="69" t="s">
        <v>4</v>
      </c>
      <c r="D71" s="12" t="s">
        <v>7</v>
      </c>
      <c r="E71" s="105"/>
      <c r="F71" s="104"/>
      <c r="G71" s="15"/>
      <c r="H71" s="13"/>
      <c r="I71" s="14"/>
      <c r="J71" s="1"/>
      <c r="K71" s="1"/>
      <c r="L71" s="1"/>
    </row>
    <row r="72" spans="1:12" s="24" customFormat="1" ht="15.75" customHeight="1" thickTop="1" x14ac:dyDescent="0.25">
      <c r="A72" s="96">
        <v>8</v>
      </c>
      <c r="B72" s="99" t="s">
        <v>68</v>
      </c>
      <c r="C72" s="49" t="s">
        <v>106</v>
      </c>
      <c r="D72" s="48">
        <v>3780</v>
      </c>
      <c r="E72" s="122" t="s">
        <v>113</v>
      </c>
      <c r="F72" s="52">
        <v>1</v>
      </c>
      <c r="G72" s="64"/>
      <c r="H72" s="35">
        <v>0</v>
      </c>
      <c r="I72" s="18">
        <f>F72*H72</f>
        <v>0</v>
      </c>
      <c r="J72" s="8"/>
      <c r="K72" s="1"/>
      <c r="L72" s="1"/>
    </row>
    <row r="73" spans="1:12" s="24" customFormat="1" ht="18" customHeight="1" x14ac:dyDescent="0.25">
      <c r="A73" s="97"/>
      <c r="B73" s="100"/>
      <c r="C73" s="44" t="s">
        <v>69</v>
      </c>
      <c r="D73" s="10" t="s">
        <v>70</v>
      </c>
      <c r="E73" s="123"/>
      <c r="F73" s="102"/>
      <c r="G73" s="7"/>
      <c r="H73" s="5"/>
      <c r="I73" s="6"/>
      <c r="J73" s="8"/>
      <c r="K73" s="1"/>
      <c r="L73" s="1"/>
    </row>
    <row r="74" spans="1:12" s="24" customFormat="1" ht="18" customHeight="1" x14ac:dyDescent="0.25">
      <c r="A74" s="97"/>
      <c r="B74" s="100"/>
      <c r="C74" s="44" t="s">
        <v>71</v>
      </c>
      <c r="D74" s="10" t="s">
        <v>72</v>
      </c>
      <c r="E74" s="123"/>
      <c r="F74" s="103"/>
      <c r="G74" s="4"/>
      <c r="H74" s="5"/>
      <c r="I74" s="6"/>
      <c r="J74" s="1"/>
      <c r="K74" s="1"/>
      <c r="L74" s="1"/>
    </row>
    <row r="75" spans="1:12" s="24" customFormat="1" ht="18" customHeight="1" x14ac:dyDescent="0.25">
      <c r="A75" s="97"/>
      <c r="B75" s="100"/>
      <c r="C75" s="44" t="s">
        <v>14</v>
      </c>
      <c r="D75" s="10" t="s">
        <v>73</v>
      </c>
      <c r="E75" s="123"/>
      <c r="F75" s="103"/>
      <c r="G75" s="7"/>
      <c r="H75" s="5"/>
      <c r="I75" s="6"/>
      <c r="J75" s="8"/>
      <c r="K75" s="1"/>
      <c r="L75" s="1"/>
    </row>
    <row r="76" spans="1:12" s="24" customFormat="1" ht="18" customHeight="1" x14ac:dyDescent="0.25">
      <c r="A76" s="97"/>
      <c r="B76" s="100"/>
      <c r="C76" s="44" t="s">
        <v>74</v>
      </c>
      <c r="D76" s="10" t="s">
        <v>75</v>
      </c>
      <c r="E76" s="123"/>
      <c r="F76" s="103"/>
      <c r="G76" s="4"/>
      <c r="H76" s="5"/>
      <c r="I76" s="6"/>
      <c r="J76" s="1"/>
      <c r="K76" s="1"/>
      <c r="L76" s="1"/>
    </row>
    <row r="77" spans="1:12" s="24" customFormat="1" ht="18" customHeight="1" x14ac:dyDescent="0.25">
      <c r="A77" s="97"/>
      <c r="B77" s="100"/>
      <c r="C77" s="44" t="s">
        <v>76</v>
      </c>
      <c r="D77" s="10" t="s">
        <v>77</v>
      </c>
      <c r="E77" s="123"/>
      <c r="F77" s="103"/>
      <c r="G77" s="4"/>
      <c r="H77" s="5"/>
      <c r="I77" s="6"/>
      <c r="J77" s="1"/>
      <c r="K77" s="1"/>
      <c r="L77" s="1"/>
    </row>
    <row r="78" spans="1:12" s="24" customFormat="1" ht="18" customHeight="1" x14ac:dyDescent="0.25">
      <c r="A78" s="97"/>
      <c r="B78" s="100"/>
      <c r="C78" s="44" t="s">
        <v>78</v>
      </c>
      <c r="D78" s="10" t="s">
        <v>79</v>
      </c>
      <c r="E78" s="123"/>
      <c r="F78" s="103"/>
      <c r="G78" s="7"/>
      <c r="H78" s="5"/>
      <c r="I78" s="6"/>
      <c r="J78" s="8"/>
      <c r="K78" s="1"/>
      <c r="L78" s="1"/>
    </row>
    <row r="79" spans="1:12" s="24" customFormat="1" ht="18" customHeight="1" x14ac:dyDescent="0.25">
      <c r="A79" s="97"/>
      <c r="B79" s="100"/>
      <c r="C79" s="44" t="s">
        <v>80</v>
      </c>
      <c r="D79" s="10" t="s">
        <v>81</v>
      </c>
      <c r="E79" s="123"/>
      <c r="F79" s="103"/>
      <c r="G79" s="7"/>
      <c r="H79" s="5"/>
      <c r="I79" s="6"/>
      <c r="J79" s="8"/>
      <c r="K79" s="1"/>
      <c r="L79" s="1"/>
    </row>
    <row r="80" spans="1:12" s="24" customFormat="1" ht="18" customHeight="1" x14ac:dyDescent="0.25">
      <c r="A80" s="97"/>
      <c r="B80" s="100"/>
      <c r="C80" s="44" t="s">
        <v>82</v>
      </c>
      <c r="D80" s="10" t="s">
        <v>83</v>
      </c>
      <c r="E80" s="123"/>
      <c r="F80" s="103"/>
      <c r="G80" s="7"/>
      <c r="H80" s="5"/>
      <c r="I80" s="6"/>
      <c r="J80" s="8"/>
      <c r="K80" s="1"/>
      <c r="L80" s="1"/>
    </row>
    <row r="81" spans="1:12" s="24" customFormat="1" ht="18" customHeight="1" x14ac:dyDescent="0.25">
      <c r="A81" s="97"/>
      <c r="B81" s="100"/>
      <c r="C81" s="44" t="s">
        <v>13</v>
      </c>
      <c r="D81" s="10" t="s">
        <v>84</v>
      </c>
      <c r="E81" s="123"/>
      <c r="F81" s="103"/>
      <c r="G81" s="7"/>
      <c r="H81" s="5"/>
      <c r="I81" s="6"/>
      <c r="J81" s="8"/>
      <c r="K81" s="1"/>
      <c r="L81" s="1"/>
    </row>
    <row r="82" spans="1:12" s="24" customFormat="1" ht="18" customHeight="1" thickBot="1" x14ac:dyDescent="0.3">
      <c r="A82" s="98"/>
      <c r="B82" s="101"/>
      <c r="C82" s="69" t="s">
        <v>4</v>
      </c>
      <c r="D82" s="12" t="s">
        <v>15</v>
      </c>
      <c r="E82" s="124"/>
      <c r="F82" s="104"/>
      <c r="G82" s="15"/>
      <c r="H82" s="13"/>
      <c r="I82" s="14"/>
      <c r="J82" s="1"/>
      <c r="K82" s="1"/>
      <c r="L82" s="1"/>
    </row>
    <row r="83" spans="1:12" ht="21" customHeight="1" thickTop="1" thickBot="1" x14ac:dyDescent="0.3">
      <c r="A83" s="57"/>
      <c r="B83" s="58" t="s">
        <v>5</v>
      </c>
      <c r="C83" s="59"/>
      <c r="D83" s="84">
        <f>SUM(F8*D8+F19*D19+F31*D31+F38*D38+F49*D49+F57*D57+F63*D63+F72*D72)</f>
        <v>152400</v>
      </c>
      <c r="E83" s="78"/>
      <c r="F83" s="119" t="s">
        <v>114</v>
      </c>
      <c r="G83" s="120"/>
      <c r="H83" s="121"/>
      <c r="I83" s="63">
        <f>SUM(I8+I19+I31+I38+I49+I57+I63+I72)</f>
        <v>0</v>
      </c>
    </row>
    <row r="84" spans="1:12" ht="21.75" customHeight="1" x14ac:dyDescent="0.25">
      <c r="E84" s="16"/>
      <c r="F84" s="116" t="s">
        <v>115</v>
      </c>
      <c r="G84" s="117"/>
      <c r="H84" s="118"/>
      <c r="I84" s="62">
        <f>SUM(I83*1.21)</f>
        <v>0</v>
      </c>
    </row>
    <row r="85" spans="1:12" ht="15.75" customHeight="1" x14ac:dyDescent="0.2">
      <c r="E85" s="16"/>
    </row>
    <row r="86" spans="1:12" ht="15.75" customHeight="1" x14ac:dyDescent="0.2">
      <c r="E86" s="16"/>
    </row>
    <row r="87" spans="1:12" ht="15.75" customHeight="1" x14ac:dyDescent="0.2">
      <c r="E87" s="16"/>
    </row>
    <row r="88" spans="1:12" ht="15.75" customHeight="1" x14ac:dyDescent="0.2">
      <c r="E88" s="16"/>
    </row>
    <row r="89" spans="1:12" ht="15.75" customHeight="1" x14ac:dyDescent="0.2">
      <c r="E89" s="16"/>
    </row>
    <row r="90" spans="1:12" ht="15.75" customHeight="1" thickBot="1" x14ac:dyDescent="0.25">
      <c r="G90" s="115"/>
      <c r="H90" s="115"/>
    </row>
    <row r="91" spans="1:12" ht="15.75" customHeight="1" x14ac:dyDescent="0.2">
      <c r="G91" s="60" t="s">
        <v>116</v>
      </c>
      <c r="H91" s="61"/>
      <c r="I91" s="17" t="s">
        <v>6</v>
      </c>
    </row>
    <row r="92" spans="1:12" ht="15.75" customHeight="1" x14ac:dyDescent="0.2"/>
    <row r="93" spans="1:12" ht="15.75" customHeight="1" x14ac:dyDescent="0.2"/>
    <row r="94" spans="1:12" ht="15.75" customHeight="1" x14ac:dyDescent="0.2"/>
    <row r="95" spans="1:12" ht="15.75" customHeight="1" x14ac:dyDescent="0.2"/>
    <row r="96" spans="1:12"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sheetData>
  <mergeCells count="38">
    <mergeCell ref="A8:A18"/>
    <mergeCell ref="A19:A30"/>
    <mergeCell ref="I6:I7"/>
    <mergeCell ref="B6:B7"/>
    <mergeCell ref="H6:H7"/>
    <mergeCell ref="E6:E7"/>
    <mergeCell ref="F9:F17"/>
    <mergeCell ref="E8:E30"/>
    <mergeCell ref="A6:A7"/>
    <mergeCell ref="B8:B18"/>
    <mergeCell ref="B19:B30"/>
    <mergeCell ref="B4:G4"/>
    <mergeCell ref="C6:D6"/>
    <mergeCell ref="F6:F7"/>
    <mergeCell ref="G6:G7"/>
    <mergeCell ref="G90:H90"/>
    <mergeCell ref="F84:H84"/>
    <mergeCell ref="F83:H83"/>
    <mergeCell ref="B72:B82"/>
    <mergeCell ref="F73:F82"/>
    <mergeCell ref="E72:E82"/>
    <mergeCell ref="B57:B62"/>
    <mergeCell ref="F58:F62"/>
    <mergeCell ref="A49:A56"/>
    <mergeCell ref="A72:A82"/>
    <mergeCell ref="A63:A71"/>
    <mergeCell ref="B63:B71"/>
    <mergeCell ref="F64:F71"/>
    <mergeCell ref="E31:E71"/>
    <mergeCell ref="B49:B56"/>
    <mergeCell ref="F50:F56"/>
    <mergeCell ref="A57:A62"/>
    <mergeCell ref="A31:A37"/>
    <mergeCell ref="B31:B37"/>
    <mergeCell ref="F33:F37"/>
    <mergeCell ref="A38:A48"/>
    <mergeCell ref="B38:B48"/>
    <mergeCell ref="F39:F48"/>
  </mergeCells>
  <pageMargins left="0.23622047244094491" right="0.23622047244094491" top="0.74803149606299213" bottom="0.74803149606299213" header="0" footer="0"/>
  <pageSetup paperSize="9"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DF6380CC98FDF47AA28C2758935E19D" ma:contentTypeVersion="12" ma:contentTypeDescription="Vytvoří nový dokument" ma:contentTypeScope="" ma:versionID="02e177903942c9c7530de3a583e3966c">
  <xsd:schema xmlns:xsd="http://www.w3.org/2001/XMLSchema" xmlns:xs="http://www.w3.org/2001/XMLSchema" xmlns:p="http://schemas.microsoft.com/office/2006/metadata/properties" xmlns:ns2="5d7613ff-490a-4d5d-8dfb-fa737d953158" xmlns:ns3="6bf57cb4-cbb8-4680-a8b6-f4925622197e" targetNamespace="http://schemas.microsoft.com/office/2006/metadata/properties" ma:root="true" ma:fieldsID="36eb3d303c9282ec21b170ab46c32b03" ns2:_="" ns3:_="">
    <xsd:import namespace="5d7613ff-490a-4d5d-8dfb-fa737d953158"/>
    <xsd:import namespace="6bf57cb4-cbb8-4680-a8b6-f492562219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613ff-490a-4d5d-8dfb-fa737d953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71614631-1852-4789-86d3-d1f539422b3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f57cb4-cbb8-4680-a8b6-f4925622197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117b9cf-a5f4-4e33-a98a-c38eaba67264}" ma:internalName="TaxCatchAll" ma:showField="CatchAllData" ma:web="6bf57cb4-cbb8-4680-a8b6-f49256221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1E4060-1F56-4285-BF41-A348589167BA}">
  <ds:schemaRefs>
    <ds:schemaRef ds:uri="http://schemas.microsoft.com/sharepoint/v3/contenttype/forms"/>
  </ds:schemaRefs>
</ds:datastoreItem>
</file>

<file path=customXml/itemProps2.xml><?xml version="1.0" encoding="utf-8"?>
<ds:datastoreItem xmlns:ds="http://schemas.openxmlformats.org/officeDocument/2006/customXml" ds:itemID="{B66FE514-DB1A-47EA-8742-074C921AF3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7613ff-490a-4d5d-8dfb-fa737d953158"/>
    <ds:schemaRef ds:uri="6bf57cb4-cbb8-4680-a8b6-f49256221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Novakova</dc:creator>
  <cp:lastModifiedBy>Lenka Cinková</cp:lastModifiedBy>
  <cp:lastPrinted>2024-07-17T05:42:31Z</cp:lastPrinted>
  <dcterms:created xsi:type="dcterms:W3CDTF">2020-11-16T14:38:57Z</dcterms:created>
  <dcterms:modified xsi:type="dcterms:W3CDTF">2024-07-19T12:25:36Z</dcterms:modified>
</cp:coreProperties>
</file>