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Vyhrazený DNS_na ICT\042_Dodávka výpočetní techniky, příslušenství a tonerů 06_2024\"/>
    </mc:Choice>
  </mc:AlternateContent>
  <xr:revisionPtr revIDLastSave="6" documentId="8_{32F39FC9-584B-450D-B428-A893A1AC94F0}" xr6:coauthVersionLast="36" xr6:coauthVersionMax="36" xr10:uidLastSave="{9DB47AA4-392A-444B-BDDC-CA077C9BBDDC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145" i="1" l="1"/>
  <c r="J143" i="1"/>
  <c r="J141" i="1"/>
  <c r="J139" i="1"/>
  <c r="J137" i="1"/>
  <c r="J135" i="1"/>
  <c r="J123" i="1"/>
  <c r="J117" i="1"/>
  <c r="J110" i="1"/>
  <c r="J102" i="1"/>
  <c r="J93" i="1"/>
  <c r="J91" i="1" l="1"/>
  <c r="J89" i="1"/>
  <c r="J87" i="1"/>
  <c r="J85" i="1"/>
  <c r="J83" i="1"/>
  <c r="J81" i="1"/>
  <c r="J79" i="1"/>
  <c r="J77" i="1"/>
  <c r="J75" i="1" l="1"/>
  <c r="J73" i="1"/>
  <c r="J71" i="1"/>
  <c r="J38" i="1"/>
  <c r="J16" i="1" l="1"/>
  <c r="J57" i="1" l="1"/>
  <c r="J51" i="1"/>
  <c r="J69" i="1" l="1"/>
  <c r="J29" i="1"/>
  <c r="J67" i="1" l="1"/>
  <c r="J8" i="1" l="1"/>
  <c r="J145" i="1" s="1"/>
  <c r="J146" i="1" l="1"/>
</calcChain>
</file>

<file path=xl/sharedStrings.xml><?xml version="1.0" encoding="utf-8"?>
<sst xmlns="http://schemas.openxmlformats.org/spreadsheetml/2006/main" count="301" uniqueCount="197">
  <si>
    <t>KUSY</t>
  </si>
  <si>
    <t>NABÍZENÉ ZAŘÍZENÍ</t>
  </si>
  <si>
    <t>Č.</t>
  </si>
  <si>
    <t>NÁZEV</t>
  </si>
  <si>
    <t>PARAMETR</t>
  </si>
  <si>
    <t>(VÝROBCE A PŘESNÝ TYP)</t>
  </si>
  <si>
    <t>Záruka</t>
  </si>
  <si>
    <t>Předpokládaná hodnota celkem v Kč bez DPH</t>
  </si>
  <si>
    <t>,</t>
  </si>
  <si>
    <t>Typ</t>
  </si>
  <si>
    <t>Tonery</t>
  </si>
  <si>
    <t>min. 36 měs.</t>
  </si>
  <si>
    <t>min. 24 měs.</t>
  </si>
  <si>
    <t>Baterie</t>
  </si>
  <si>
    <t>Kabel</t>
  </si>
  <si>
    <t>Délka</t>
  </si>
  <si>
    <t>propojovací</t>
  </si>
  <si>
    <t>První male konektor</t>
  </si>
  <si>
    <t>Druhý male konektor</t>
  </si>
  <si>
    <t>min. 1m</t>
  </si>
  <si>
    <t>Zakončení</t>
  </si>
  <si>
    <t>rovné</t>
  </si>
  <si>
    <t>stíněný kabel</t>
  </si>
  <si>
    <t>Notebook</t>
  </si>
  <si>
    <t>Úložiště</t>
  </si>
  <si>
    <t>SSD, min. 1000GB</t>
  </si>
  <si>
    <t>Operační paměť</t>
  </si>
  <si>
    <t>RAM, min. 16GB</t>
  </si>
  <si>
    <t>Displej</t>
  </si>
  <si>
    <t>Grafická karta</t>
  </si>
  <si>
    <t>výkon min. 19500 bodů dle www.cpubenchmark.net/
automatické přetaktování, HyperThreading, podpora virtualizace</t>
  </si>
  <si>
    <t>integrovaná, plně kompatibilní</t>
  </si>
  <si>
    <t>Operační systém</t>
  </si>
  <si>
    <t>macOS</t>
  </si>
  <si>
    <t>Výbava</t>
  </si>
  <si>
    <t>Rozhraní</t>
  </si>
  <si>
    <t>min. 1x USB-C, min. 1x Thunderbolt 3, min. 1x audio jack, min. 1x grafický výstup, bluetooth v5.3 nebo vyšší, WiFi 6 802.11ax nebo vyšší</t>
  </si>
  <si>
    <t>Rozměry</t>
  </si>
  <si>
    <t>Příslušenství</t>
  </si>
  <si>
    <t>napájecí adaptér a kabel</t>
  </si>
  <si>
    <t>Dokovací stanice</t>
  </si>
  <si>
    <t>Výstupy</t>
  </si>
  <si>
    <t>min. 6x</t>
  </si>
  <si>
    <t>Typ rychlonabíjení</t>
  </si>
  <si>
    <t>PowerDelivery</t>
  </si>
  <si>
    <t>Drátová připojení</t>
  </si>
  <si>
    <t>Typ konektoru 1</t>
  </si>
  <si>
    <t>USB-C 3.0</t>
  </si>
  <si>
    <t>Podpora průchozího nabíjení</t>
  </si>
  <si>
    <t>min. 100W</t>
  </si>
  <si>
    <t>Přenos dat</t>
  </si>
  <si>
    <t>min. 5Gbps</t>
  </si>
  <si>
    <t>Podpora rozlišení</t>
  </si>
  <si>
    <t>4K</t>
  </si>
  <si>
    <t>USB 3.0A, USB-C, SD, RJ45, USB-C 3.0, microSD, HDMI</t>
  </si>
  <si>
    <t>Disk</t>
  </si>
  <si>
    <t>Formát</t>
  </si>
  <si>
    <t>max. 70x7x100mm, hmotnost max. 50g</t>
  </si>
  <si>
    <t>Použití</t>
  </si>
  <si>
    <t>do PC, do NTB, interní</t>
  </si>
  <si>
    <t>Interní rozhraní</t>
  </si>
  <si>
    <t>SATA III</t>
  </si>
  <si>
    <t>Rychlost náhodného čtení/ zápisu</t>
  </si>
  <si>
    <t>min. 98000IOPS/ 88000IOPS</t>
  </si>
  <si>
    <t>Rychlost čtení/ zápisu</t>
  </si>
  <si>
    <t>min. 560MB/s/ 530MB/s</t>
  </si>
  <si>
    <t>Vyrovnávací paměť</t>
  </si>
  <si>
    <t>Funkce</t>
  </si>
  <si>
    <t>Velikost článku/ buňky</t>
  </si>
  <si>
    <t>TLC</t>
  </si>
  <si>
    <t>Spotřeba</t>
  </si>
  <si>
    <t>max. 4W</t>
  </si>
  <si>
    <t>FlashDisk</t>
  </si>
  <si>
    <t>Kapacita</t>
  </si>
  <si>
    <t>min. 128GB</t>
  </si>
  <si>
    <t>Rozhraní/ konektor</t>
  </si>
  <si>
    <t>USB 3.2 Gen1/ USB-A</t>
  </si>
  <si>
    <t>min. 150MB/s/ 60MB/s</t>
  </si>
  <si>
    <t>Šifrování</t>
  </si>
  <si>
    <t>AES-128, softwarové</t>
  </si>
  <si>
    <t>Paměťová karta</t>
  </si>
  <si>
    <t>micro SDXC</t>
  </si>
  <si>
    <t>Rychlostní třída</t>
  </si>
  <si>
    <t>class 10</t>
  </si>
  <si>
    <t xml:space="preserve">Třída UHS </t>
  </si>
  <si>
    <t>UHS-I, U1</t>
  </si>
  <si>
    <t>Rychlost čtení</t>
  </si>
  <si>
    <t>min. 140MB/s</t>
  </si>
  <si>
    <t>adaptér na klasickou SD</t>
  </si>
  <si>
    <t>Odolnost</t>
  </si>
  <si>
    <t>teplo, voda, náraz, rentgen</t>
  </si>
  <si>
    <t>Třída AP</t>
  </si>
  <si>
    <t>A1</t>
  </si>
  <si>
    <t>pro tiskárnu CANON IR C1325IF</t>
  </si>
  <si>
    <r>
      <t xml:space="preserve">žlutá, kapacita min. 11500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</si>
  <si>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magenta, kapacita min. 11500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</si>
  <si>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kapacita min. 11500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</si>
  <si>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černá, kapacita min. 39000 stran, </t>
    </r>
    <r>
      <rPr>
        <b/>
        <sz val="11"/>
        <color rgb="FF000000"/>
        <rFont val="Calibri"/>
        <family val="2"/>
        <charset val="238"/>
      </rPr>
      <t>originální</t>
    </r>
  </si>
  <si>
    <t>Odpadní nádoba</t>
  </si>
  <si>
    <r>
      <t xml:space="preserve">kapacita min. 30000 stran, </t>
    </r>
    <r>
      <rPr>
        <b/>
        <sz val="11"/>
        <color rgb="FF000000"/>
        <rFont val="Calibri"/>
        <family val="2"/>
        <charset val="238"/>
      </rPr>
      <t>originální</t>
    </r>
  </si>
  <si>
    <t>Dodavatel musí vyplnit všechna takto žlutě podbarvená pole</t>
  </si>
  <si>
    <t>Zadavatel stanovuje tyto minimální technické požadavky:</t>
  </si>
  <si>
    <t>podpis oprávněné osoby za dodavatele</t>
  </si>
  <si>
    <t>POŽADOVANÉ PARAMETRY</t>
  </si>
  <si>
    <t>ČÍSLO OBJEDNÁVKY</t>
  </si>
  <si>
    <t>NABÍDKOVÁ CENA CELKEM V KČ BEZ DPH</t>
  </si>
  <si>
    <t>24100338
CERN LM ÚŘ</t>
  </si>
  <si>
    <t>24100375 THS</t>
  </si>
  <si>
    <t>Předpokládaná hodnota za ks v Kč bez DPH</t>
  </si>
  <si>
    <t>Nabídková cena včetně dopravy celkem v Kč bez DPH</t>
  </si>
  <si>
    <t>Nabídková cena včetně dopravy celkem v Kč s DPH</t>
  </si>
  <si>
    <t>Vlastnosti</t>
  </si>
  <si>
    <t>Procesor</t>
  </si>
  <si>
    <t xml:space="preserve"> min.1024MB</t>
  </si>
  <si>
    <t>NABÍDKOVÁ CENA ZA KS V KČ BEZ DPH</t>
  </si>
  <si>
    <t>POPIS, PŘEDPOKLÁDANÁ HODNOTA V KČ BEZ DPH</t>
  </si>
  <si>
    <t>min. 15,3", svítivost min. 500Nits, panel IPS, max. rozlišení alespoň 2880x1864px</t>
  </si>
  <si>
    <t>klávesnice (EN int.) podsvícená, čtečka otisků prstů, webkamera min. 1080px</t>
  </si>
  <si>
    <t>možnost nabíjení přes USB-C, magsafe konektor, kapacita min. 66,5Wh, nabíjecí příkon min. 70W</t>
  </si>
  <si>
    <t xml:space="preserve"> min. 2.5"</t>
  </si>
  <si>
    <t>AES 256-bit Encryptio, S.M.A.R.T. command, TCG Opal 2.0.1, TRIM, Podporuje režim spánku, Podpora WWN, IEEE 1667</t>
  </si>
  <si>
    <t>min. 1x USB-A 2.0</t>
  </si>
  <si>
    <t>min. 1x USB-B 2.0</t>
  </si>
  <si>
    <t>max. 345x12x240mm, hmotnost max. 2kg</t>
  </si>
  <si>
    <t>pro tiskárnu CANON IR ADV C3525i</t>
  </si>
  <si>
    <r>
      <t xml:space="preserve">černá, kapacita min. 36000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</si>
  <si>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kapacita min. 19000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</si>
  <si>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kapacita min. 19000 stran, </t>
    </r>
    <r>
      <rPr>
        <b/>
        <sz val="11"/>
        <color rgb="FF000000"/>
        <rFont val="Calibri"/>
        <family val="2"/>
        <charset val="238"/>
      </rPr>
      <t>originální</t>
    </r>
  </si>
  <si>
    <t>pro tiskárnu CANON IR C1533iF</t>
  </si>
  <si>
    <r>
      <t xml:space="preserve">černá, kapacita min. 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</si>
  <si>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</si>
  <si>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t xml:space="preserve">24100381 ÚŘ
</t>
  </si>
  <si>
    <r>
      <t xml:space="preserve">žlutá, kapacita min. 19000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</si>
  <si>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</si>
  <si>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</si>
  <si>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t>Příloha ke Kupní smlouvě - Technická specifikace k VZ "Dodávka výpočetní techniky, příslušenství a tonerů 06/2024</t>
  </si>
  <si>
    <t>Monitor</t>
  </si>
  <si>
    <t>Úhlopříčka</t>
  </si>
  <si>
    <t>min. 31,5"</t>
  </si>
  <si>
    <t>Rozlišení</t>
  </si>
  <si>
    <t>Konstrukce</t>
  </si>
  <si>
    <t>rovná</t>
  </si>
  <si>
    <t>Obrazovka</t>
  </si>
  <si>
    <t>Připojení</t>
  </si>
  <si>
    <t>min. 1x HDMI 2.0 nebo vyšší, min. 1x USB-C, min. 1x DisplayPort 1.4 nebo vyšší, min. 1x RJ45, min. 4x USB</t>
  </si>
  <si>
    <t>kabely DisplayPort,USB-C,USB</t>
  </si>
  <si>
    <t>PC</t>
  </si>
  <si>
    <t>min. 16GB</t>
  </si>
  <si>
    <t>Windows 11 Pro nebo vyšší</t>
  </si>
  <si>
    <t>min. 512GB, SSD</t>
  </si>
  <si>
    <t>min. 32000 bodů dle www.cpubenchmark.net</t>
  </si>
  <si>
    <t>GPU</t>
  </si>
  <si>
    <t>integrovaná</t>
  </si>
  <si>
    <t>min. 60 měs., servis do druhého dne</t>
  </si>
  <si>
    <t>min. 27"</t>
  </si>
  <si>
    <t>min. 1x HDMI 1.4 nebo vyšší, min. 1x DisplayPort 1.2 nebo vyšší, min. 1x VGA, datové rozhraní USB (min. 3x)- USB-C (min. 1x), USB-B</t>
  </si>
  <si>
    <t>Vypalovačka</t>
  </si>
  <si>
    <t>Mechanika</t>
  </si>
  <si>
    <t>Blu-ray vypalovačka</t>
  </si>
  <si>
    <t>USB 3.2 Gen 1, USB 3.2 Gen 1 type C</t>
  </si>
  <si>
    <t>min. 4000kb</t>
  </si>
  <si>
    <t>Max rychlost čtení/ zápisu</t>
  </si>
  <si>
    <t>alespoň 4x/6x pro BD-R, BD-R DL</t>
  </si>
  <si>
    <t>min. 16GB RAM DDR5</t>
  </si>
  <si>
    <t>min. 1TB SSD</t>
  </si>
  <si>
    <t>Napájení</t>
  </si>
  <si>
    <t>Lokalizace</t>
  </si>
  <si>
    <t>CZ/SK, EN</t>
  </si>
  <si>
    <t>Grafika</t>
  </si>
  <si>
    <t>CZ/SK drátová (kabel min. 2m) nízkoprofilová klávesnice, drátová optická myš- citlivost 1600DPI, délka kabelu min. 1,7m</t>
  </si>
  <si>
    <t>Windows 10 IoT Enterprise 2021 LTSC value</t>
  </si>
  <si>
    <r>
      <t xml:space="preserve">černá, dvojbalení, kapacita min. 2x1500 stran, </t>
    </r>
    <r>
      <rPr>
        <b/>
        <sz val="11"/>
        <color rgb="FF000000"/>
        <rFont val="Calibri"/>
        <family val="2"/>
        <charset val="238"/>
      </rPr>
      <t>originální</t>
    </r>
  </si>
  <si>
    <t>pro tiskárnu Xerox Phaser 6600</t>
  </si>
  <si>
    <r>
      <t xml:space="preserve">magenta, kapacita min. 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</si>
  <si>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kapacita min. 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</si>
  <si>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kapacita min. 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</si>
  <si>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černá, kapacita min. 8000 stran, </t>
    </r>
    <r>
      <rPr>
        <b/>
        <sz val="11"/>
        <color rgb="FF000000"/>
        <rFont val="Calibri"/>
        <family val="2"/>
        <charset val="238"/>
      </rPr>
      <t>originální</t>
    </r>
  </si>
  <si>
    <t xml:space="preserve">24100389 OU
</t>
  </si>
  <si>
    <t xml:space="preserve">24100387
OU </t>
  </si>
  <si>
    <t xml:space="preserve">24100408 THS
</t>
  </si>
  <si>
    <t>24100405 ONF</t>
  </si>
  <si>
    <t>24100396 NPL
ONF</t>
  </si>
  <si>
    <t>pro tiskárnu HP LaserJet Pro MFP M127fn</t>
  </si>
  <si>
    <t>panel IPS, obnovovací frekvence min. 60Hz, odezva max. 8ms, max. jas alespoň 350cd/m2, nativní kontrast 1000:1, antireflexní displej, poměr stran 16:9, barevná hloubka min. 10bit</t>
  </si>
  <si>
    <t>barevné pokrytí sRGB min. 99%, nastavitelná výška, pivot, filtr modrého světla, flicker-free, PowerDelivery</t>
  </si>
  <si>
    <t>barevné pokrytí sRGB min. 99%, nastavitelná výška, pivot, filtr modrého světla, PowerDelivery, kensington lock, např. černá barva</t>
  </si>
  <si>
    <r>
      <rPr>
        <b/>
        <sz val="11"/>
        <rFont val="Calibri"/>
        <family val="2"/>
        <charset val="238"/>
        <scheme val="minor"/>
      </rPr>
      <t>klávesnice</t>
    </r>
    <r>
      <rPr>
        <sz val="11"/>
        <rFont val="Calibri"/>
        <family val="2"/>
        <charset val="238"/>
        <scheme val="minor"/>
      </rPr>
      <t xml:space="preserve"> (drátová, rozhraní USB-A, CZ, numerická, multimediální klávesy, formát 100%, membránová, chiclet klávesy, dvouřádkový enter, široký backspace, úzký levý shift, široké kurzorové šipky), </t>
    </r>
    <r>
      <rPr>
        <b/>
        <sz val="11"/>
        <rFont val="Calibri"/>
        <family val="2"/>
        <charset val="238"/>
        <scheme val="minor"/>
      </rPr>
      <t>myš</t>
    </r>
    <r>
      <rPr>
        <sz val="11"/>
        <rFont val="Calibri"/>
        <family val="2"/>
        <charset val="238"/>
        <scheme val="minor"/>
      </rPr>
      <t xml:space="preserve"> (drátová, USB, symetrická, citlivost 1000DPI, optická technologie, klasické kolečko, 3x tlačítko)</t>
    </r>
  </si>
  <si>
    <t>integrovaná,min. 3x DisplayPort- podpora až do 4K, ThunderBolt 5K</t>
  </si>
  <si>
    <t>Ethernet</t>
  </si>
  <si>
    <t>integrovaný, min. 2x RJ45- 1x 2,5Gbps+ min. 1x1Gbps</t>
  </si>
  <si>
    <t>min. 34000 bodů dle www.cpubenchmark.net, max. 65 W</t>
  </si>
  <si>
    <t xml:space="preserve">min. 3840x2160 </t>
  </si>
  <si>
    <t xml:space="preserve">min 1920x1080 </t>
  </si>
  <si>
    <t>Účinnost</t>
  </si>
  <si>
    <t xml:space="preserve">230W </t>
  </si>
  <si>
    <t>KONKRÉTNÍ PARAMETRY NABÍZENÉHO ZAŘÍZENÍ, NEBO UCHAZEČ UVEDE ZDA SPLŇUJE ANO/NE</t>
  </si>
  <si>
    <t>panel IPS, obnovovací frekvence min. 100Hz, odezva max. 5ms, max. jas alespoň 300cd/m2, nativní kontrast 1500:1, antireflexní displej, poměr stran 16:9, barevná hloubka min. 6bit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</si>
</sst>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#,##0.00\ &quot;Kč&quot;"/>
  </numFmts>
  <fonts count="26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6"/>
      <color theme="4"/>
      <name val="Calibri"/>
      <family val="2"/>
      <charset val="238"/>
    </font>
    <font>
      <b/>
      <sz val="16"/>
      <color theme="4"/>
      <name val="Arial"/>
      <family val="2"/>
      <charset val="238"/>
    </font>
    <font>
      <b/>
      <i/>
      <sz val="12"/>
      <color theme="1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 tint="0.59999389629810485"/>
        <bgColor theme="7" tint="0.39994506668294322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theme="7" tint="0.39994506668294322"/>
      </patternFill>
    </fill>
    <fill>
      <patternFill patternType="solid">
        <fgColor theme="7" tint="0.59999389629810485"/>
        <bgColor rgb="FFFFD965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theme="8" tint="0.79998168889431442"/>
        <bgColor rgb="FFDEEAF6"/>
      </patternFill>
    </fill>
  </fills>
  <borders count="6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4" fillId="0" borderId="0"/>
  </cellStyleXfs>
  <cellXfs count="146">
    <xf numFmtId="0" fontId="0" fillId="0" borderId="0" xfId="0" applyFont="1" applyAlignment="1"/>
    <xf numFmtId="0" fontId="5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3" fontId="5" fillId="0" borderId="1" xfId="0" applyNumberFormat="1" applyFont="1" applyBorder="1"/>
    <xf numFmtId="0" fontId="11" fillId="0" borderId="0" xfId="1"/>
    <xf numFmtId="0" fontId="8" fillId="0" borderId="3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0" fillId="0" borderId="0" xfId="0" applyFont="1" applyAlignment="1"/>
    <xf numFmtId="0" fontId="5" fillId="0" borderId="14" xfId="0" applyFont="1" applyBorder="1" applyAlignment="1">
      <alignment wrapText="1"/>
    </xf>
    <xf numFmtId="3" fontId="5" fillId="0" borderId="15" xfId="0" applyNumberFormat="1" applyFont="1" applyBorder="1"/>
    <xf numFmtId="0" fontId="8" fillId="0" borderId="14" xfId="0" applyFont="1" applyBorder="1" applyAlignment="1">
      <alignment vertical="center" wrapText="1"/>
    </xf>
    <xf numFmtId="0" fontId="0" fillId="0" borderId="0" xfId="0" applyFont="1" applyAlignment="1"/>
    <xf numFmtId="0" fontId="13" fillId="0" borderId="0" xfId="0" applyFont="1" applyAlignment="1"/>
    <xf numFmtId="0" fontId="0" fillId="0" borderId="0" xfId="0" applyFont="1" applyAlignment="1"/>
    <xf numFmtId="164" fontId="6" fillId="4" borderId="20" xfId="0" applyNumberFormat="1" applyFont="1" applyFill="1" applyBorder="1" applyAlignment="1"/>
    <xf numFmtId="0" fontId="6" fillId="4" borderId="21" xfId="0" applyFont="1" applyFill="1" applyBorder="1" applyAlignment="1">
      <alignment horizontal="center" vertical="center" wrapText="1"/>
    </xf>
    <xf numFmtId="0" fontId="14" fillId="0" borderId="23" xfId="0" applyFont="1" applyBorder="1" applyAlignment="1"/>
    <xf numFmtId="3" fontId="0" fillId="0" borderId="24" xfId="0" applyNumberFormat="1" applyFont="1" applyBorder="1"/>
    <xf numFmtId="0" fontId="11" fillId="0" borderId="0" xfId="1" applyAlignment="1"/>
    <xf numFmtId="0" fontId="14" fillId="0" borderId="23" xfId="0" applyFont="1" applyBorder="1" applyAlignment="1">
      <alignment wrapText="1"/>
    </xf>
    <xf numFmtId="164" fontId="12" fillId="5" borderId="27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5" fillId="0" borderId="29" xfId="0" applyFont="1" applyFill="1" applyBorder="1" applyAlignment="1">
      <alignment vertical="center" wrapText="1"/>
    </xf>
    <xf numFmtId="0" fontId="16" fillId="0" borderId="29" xfId="0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5" fillId="0" borderId="0" xfId="0" applyFont="1" applyFill="1"/>
    <xf numFmtId="0" fontId="8" fillId="0" borderId="0" xfId="0" applyFont="1"/>
    <xf numFmtId="0" fontId="10" fillId="0" borderId="0" xfId="0" applyFont="1" applyAlignment="1"/>
    <xf numFmtId="0" fontId="5" fillId="6" borderId="0" xfId="0" applyFont="1" applyFill="1"/>
    <xf numFmtId="0" fontId="5" fillId="7" borderId="8" xfId="0" applyFont="1" applyFill="1" applyBorder="1"/>
    <xf numFmtId="0" fontId="5" fillId="7" borderId="3" xfId="0" applyFont="1" applyFill="1" applyBorder="1"/>
    <xf numFmtId="0" fontId="5" fillId="7" borderId="14" xfId="0" applyFont="1" applyFill="1" applyBorder="1"/>
    <xf numFmtId="0" fontId="0" fillId="8" borderId="23" xfId="0" applyFont="1" applyFill="1" applyBorder="1"/>
    <xf numFmtId="0" fontId="5" fillId="9" borderId="18" xfId="0" applyFont="1" applyFill="1" applyBorder="1"/>
    <xf numFmtId="0" fontId="8" fillId="10" borderId="18" xfId="0" applyFont="1" applyFill="1" applyBorder="1" applyAlignment="1">
      <alignment horizontal="center" vertical="center" wrapText="1"/>
    </xf>
    <xf numFmtId="6" fontId="8" fillId="11" borderId="5" xfId="0" applyNumberFormat="1" applyFont="1" applyFill="1" applyBorder="1" applyAlignment="1">
      <alignment wrapText="1"/>
    </xf>
    <xf numFmtId="0" fontId="0" fillId="12" borderId="20" xfId="0" applyFont="1" applyFill="1" applyBorder="1"/>
    <xf numFmtId="0" fontId="6" fillId="4" borderId="17" xfId="0" applyFont="1" applyFill="1" applyBorder="1" applyAlignment="1"/>
    <xf numFmtId="0" fontId="6" fillId="4" borderId="20" xfId="0" applyFont="1" applyFill="1" applyBorder="1" applyAlignment="1"/>
    <xf numFmtId="164" fontId="5" fillId="13" borderId="18" xfId="0" applyNumberFormat="1" applyFont="1" applyFill="1" applyBorder="1" applyAlignment="1">
      <alignment horizontal="center" vertical="center"/>
    </xf>
    <xf numFmtId="164" fontId="3" fillId="6" borderId="2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2" fillId="0" borderId="0" xfId="0" applyFont="1" applyAlignment="1"/>
    <xf numFmtId="0" fontId="6" fillId="0" borderId="38" xfId="0" applyFont="1" applyBorder="1" applyAlignment="1">
      <alignment horizontal="center" vertical="top"/>
    </xf>
    <xf numFmtId="164" fontId="5" fillId="0" borderId="43" xfId="0" applyNumberFormat="1" applyFont="1" applyBorder="1" applyAlignment="1">
      <alignment horizontal="center" vertical="center"/>
    </xf>
    <xf numFmtId="3" fontId="5" fillId="0" borderId="45" xfId="0" applyNumberFormat="1" applyFont="1" applyBorder="1"/>
    <xf numFmtId="3" fontId="5" fillId="0" borderId="47" xfId="0" applyNumberFormat="1" applyFont="1" applyBorder="1"/>
    <xf numFmtId="164" fontId="3" fillId="0" borderId="49" xfId="0" applyNumberFormat="1" applyFont="1" applyBorder="1" applyAlignment="1">
      <alignment horizontal="center"/>
    </xf>
    <xf numFmtId="3" fontId="0" fillId="0" borderId="51" xfId="0" applyNumberFormat="1" applyFont="1" applyBorder="1"/>
    <xf numFmtId="164" fontId="9" fillId="3" borderId="52" xfId="0" applyNumberFormat="1" applyFont="1" applyFill="1" applyBorder="1" applyAlignment="1">
      <alignment horizontal="center" vertical="center"/>
    </xf>
    <xf numFmtId="164" fontId="21" fillId="16" borderId="55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wrapText="1"/>
    </xf>
    <xf numFmtId="0" fontId="24" fillId="0" borderId="3" xfId="0" applyFont="1" applyBorder="1" applyAlignment="1">
      <alignment vertical="center" wrapText="1"/>
    </xf>
    <xf numFmtId="8" fontId="8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0" fontId="5" fillId="14" borderId="60" xfId="0" applyFont="1" applyFill="1" applyBorder="1"/>
    <xf numFmtId="164" fontId="2" fillId="6" borderId="21" xfId="0" applyNumberFormat="1" applyFont="1" applyFill="1" applyBorder="1" applyAlignment="1">
      <alignment horizontal="center"/>
    </xf>
    <xf numFmtId="164" fontId="2" fillId="0" borderId="49" xfId="0" applyNumberFormat="1" applyFont="1" applyBorder="1" applyAlignment="1">
      <alignment horizontal="center"/>
    </xf>
    <xf numFmtId="0" fontId="8" fillId="18" borderId="18" xfId="0" applyFont="1" applyFill="1" applyBorder="1" applyAlignment="1">
      <alignment horizontal="center" vertical="center" wrapText="1"/>
    </xf>
    <xf numFmtId="164" fontId="8" fillId="17" borderId="5" xfId="0" applyNumberFormat="1" applyFont="1" applyFill="1" applyBorder="1" applyAlignment="1">
      <alignment wrapText="1"/>
    </xf>
    <xf numFmtId="164" fontId="8" fillId="17" borderId="6" xfId="0" applyNumberFormat="1" applyFont="1" applyFill="1" applyBorder="1" applyAlignment="1">
      <alignment wrapText="1"/>
    </xf>
    <xf numFmtId="164" fontId="8" fillId="15" borderId="60" xfId="0" applyNumberFormat="1" applyFont="1" applyFill="1" applyBorder="1" applyAlignment="1">
      <alignment vertical="center"/>
    </xf>
    <xf numFmtId="164" fontId="5" fillId="13" borderId="64" xfId="0" applyNumberFormat="1" applyFont="1" applyFill="1" applyBorder="1" applyAlignment="1">
      <alignment horizontal="center" vertical="center"/>
    </xf>
    <xf numFmtId="164" fontId="5" fillId="13" borderId="8" xfId="0" applyNumberFormat="1" applyFont="1" applyFill="1" applyBorder="1" applyAlignment="1">
      <alignment horizontal="center" vertical="center"/>
    </xf>
    <xf numFmtId="164" fontId="8" fillId="11" borderId="5" xfId="0" applyNumberFormat="1" applyFont="1" applyFill="1" applyBorder="1" applyAlignment="1">
      <alignment wrapText="1"/>
    </xf>
    <xf numFmtId="0" fontId="8" fillId="10" borderId="64" xfId="0" applyFont="1" applyFill="1" applyBorder="1" applyAlignment="1">
      <alignment horizontal="center" vertical="center" wrapText="1"/>
    </xf>
    <xf numFmtId="0" fontId="5" fillId="9" borderId="64" xfId="0" applyFont="1" applyFill="1" applyBorder="1"/>
    <xf numFmtId="0" fontId="8" fillId="10" borderId="8" xfId="0" applyFont="1" applyFill="1" applyBorder="1" applyAlignment="1">
      <alignment horizontal="center" vertical="center" wrapText="1"/>
    </xf>
    <xf numFmtId="0" fontId="5" fillId="9" borderId="8" xfId="0" applyFont="1" applyFill="1" applyBorder="1"/>
    <xf numFmtId="164" fontId="1" fillId="6" borderId="2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9" fontId="5" fillId="0" borderId="65" xfId="0" applyNumberFormat="1" applyFont="1" applyBorder="1" applyAlignment="1">
      <alignment horizontal="left" wrapText="1"/>
    </xf>
    <xf numFmtId="164" fontId="8" fillId="19" borderId="63" xfId="0" applyNumberFormat="1" applyFont="1" applyFill="1" applyBorder="1" applyAlignment="1">
      <alignment wrapText="1"/>
    </xf>
    <xf numFmtId="0" fontId="6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wrapText="1"/>
    </xf>
    <xf numFmtId="0" fontId="6" fillId="0" borderId="3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8" fillId="14" borderId="32" xfId="0" applyFont="1" applyFill="1" applyBorder="1" applyAlignment="1">
      <alignment horizontal="center" vertical="center" wrapText="1"/>
    </xf>
    <xf numFmtId="0" fontId="9" fillId="14" borderId="30" xfId="0" applyFont="1" applyFill="1" applyBorder="1" applyAlignment="1">
      <alignment horizontal="center" vertical="center" wrapText="1"/>
    </xf>
    <xf numFmtId="0" fontId="9" fillId="14" borderId="31" xfId="0" applyFont="1" applyFill="1" applyBorder="1" applyAlignment="1">
      <alignment horizontal="center" vertical="center" wrapText="1"/>
    </xf>
    <xf numFmtId="0" fontId="8" fillId="14" borderId="56" xfId="0" applyFont="1" applyFill="1" applyBorder="1" applyAlignment="1">
      <alignment horizontal="center" vertical="center" wrapText="1"/>
    </xf>
    <xf numFmtId="0" fontId="9" fillId="14" borderId="53" xfId="0" applyFont="1" applyFill="1" applyBorder="1" applyAlignment="1">
      <alignment horizontal="center" vertical="center" wrapText="1"/>
    </xf>
    <xf numFmtId="0" fontId="9" fillId="14" borderId="54" xfId="0" applyFont="1" applyFill="1" applyBorder="1" applyAlignment="1">
      <alignment horizontal="center" vertical="center" wrapText="1"/>
    </xf>
    <xf numFmtId="0" fontId="8" fillId="15" borderId="57" xfId="0" applyFont="1" applyFill="1" applyBorder="1" applyAlignment="1">
      <alignment horizontal="center" vertical="center"/>
    </xf>
    <xf numFmtId="0" fontId="8" fillId="15" borderId="58" xfId="0" applyFont="1" applyFill="1" applyBorder="1" applyAlignment="1">
      <alignment horizontal="center" vertical="center"/>
    </xf>
    <xf numFmtId="0" fontId="8" fillId="15" borderId="5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6" fontId="12" fillId="2" borderId="10" xfId="0" applyNumberFormat="1" applyFont="1" applyFill="1" applyBorder="1" applyAlignment="1">
      <alignment horizontal="center" vertical="center" wrapText="1"/>
    </xf>
    <xf numFmtId="6" fontId="12" fillId="2" borderId="6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top"/>
    </xf>
    <xf numFmtId="0" fontId="14" fillId="6" borderId="22" xfId="0" applyFont="1" applyFill="1" applyBorder="1" applyAlignment="1">
      <alignment horizontal="center" vertical="top"/>
    </xf>
    <xf numFmtId="0" fontId="14" fillId="0" borderId="48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/>
    </xf>
    <xf numFmtId="0" fontId="7" fillId="0" borderId="36" xfId="0" applyFont="1" applyBorder="1"/>
    <xf numFmtId="0" fontId="7" fillId="0" borderId="9" xfId="0" applyFont="1" applyBorder="1"/>
    <xf numFmtId="0" fontId="6" fillId="0" borderId="2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6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top"/>
    </xf>
    <xf numFmtId="0" fontId="5" fillId="7" borderId="6" xfId="0" applyFont="1" applyFill="1" applyBorder="1" applyAlignment="1">
      <alignment horizontal="center" vertical="top"/>
    </xf>
    <xf numFmtId="0" fontId="5" fillId="7" borderId="13" xfId="0" applyFont="1" applyFill="1" applyBorder="1" applyAlignment="1">
      <alignment horizontal="center" vertical="top"/>
    </xf>
    <xf numFmtId="0" fontId="6" fillId="0" borderId="6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top"/>
    </xf>
    <xf numFmtId="6" fontId="12" fillId="2" borderId="13" xfId="0" applyNumberFormat="1" applyFont="1" applyFill="1" applyBorder="1" applyAlignment="1">
      <alignment horizontal="center" vertical="center" wrapText="1"/>
    </xf>
    <xf numFmtId="164" fontId="5" fillId="0" borderId="43" xfId="0" applyNumberFormat="1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164" fontId="5" fillId="0" borderId="49" xfId="0" applyNumberFormat="1" applyFont="1" applyBorder="1" applyAlignment="1">
      <alignment horizontal="center" vertical="center"/>
    </xf>
    <xf numFmtId="164" fontId="5" fillId="0" borderId="67" xfId="0" applyNumberFormat="1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9"/>
  <sheetViews>
    <sheetView showGridLines="0" tabSelected="1" topLeftCell="A118" zoomScale="85" zoomScaleNormal="85" workbookViewId="0">
      <selection activeCell="M139" sqref="M139"/>
    </sheetView>
  </sheetViews>
  <sheetFormatPr defaultColWidth="12.625" defaultRowHeight="15" customHeight="1" x14ac:dyDescent="0.2"/>
  <cols>
    <col min="1" max="1" width="6.75" customWidth="1"/>
    <col min="2" max="2" width="12.5" customWidth="1"/>
    <col min="3" max="3" width="34.75" customWidth="1"/>
    <col min="4" max="4" width="52.25" customWidth="1"/>
    <col min="5" max="5" width="15.875" customWidth="1"/>
    <col min="6" max="6" width="11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s="30" customFormat="1" ht="21" x14ac:dyDescent="0.35">
      <c r="A1" s="29" t="s">
        <v>135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customHeight="1" x14ac:dyDescent="0.25">
      <c r="A3" s="36"/>
      <c r="B3" s="50" t="s">
        <v>100</v>
      </c>
      <c r="C3" s="32"/>
      <c r="D3" s="32"/>
      <c r="E3" s="32"/>
      <c r="F3" s="32"/>
      <c r="G3" s="32"/>
      <c r="H3" s="32"/>
      <c r="I3" s="1"/>
      <c r="J3" s="1"/>
      <c r="K3" s="1"/>
      <c r="L3" s="1"/>
      <c r="M3" s="1"/>
    </row>
    <row r="4" spans="1:13" s="26" customFormat="1" ht="15" customHeight="1" x14ac:dyDescent="0.25">
      <c r="A4" s="33"/>
      <c r="B4" s="31"/>
      <c r="C4" s="32"/>
      <c r="D4" s="32"/>
      <c r="E4" s="32"/>
      <c r="F4" s="32"/>
      <c r="G4" s="32"/>
      <c r="H4" s="32"/>
      <c r="I4" s="1"/>
      <c r="J4" s="1"/>
      <c r="K4" s="1"/>
      <c r="L4" s="1"/>
      <c r="M4" s="1"/>
    </row>
    <row r="5" spans="1:13" s="35" customFormat="1" ht="15.75" thickBot="1" x14ac:dyDescent="0.3">
      <c r="A5" s="34" t="s">
        <v>101</v>
      </c>
      <c r="B5" s="2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x14ac:dyDescent="0.25">
      <c r="A6" s="89" t="s">
        <v>2</v>
      </c>
      <c r="B6" s="83" t="s">
        <v>3</v>
      </c>
      <c r="C6" s="122" t="s">
        <v>103</v>
      </c>
      <c r="D6" s="123"/>
      <c r="E6" s="87" t="s">
        <v>104</v>
      </c>
      <c r="F6" s="87" t="s">
        <v>0</v>
      </c>
      <c r="G6" s="85" t="s">
        <v>195</v>
      </c>
      <c r="H6" s="51" t="s">
        <v>1</v>
      </c>
      <c r="I6" s="85" t="s">
        <v>114</v>
      </c>
      <c r="J6" s="81" t="s">
        <v>105</v>
      </c>
      <c r="K6" s="1"/>
      <c r="L6" s="1"/>
      <c r="M6" s="1"/>
    </row>
    <row r="7" spans="1:13" ht="46.5" customHeight="1" thickBot="1" x14ac:dyDescent="0.3">
      <c r="A7" s="90"/>
      <c r="B7" s="84"/>
      <c r="C7" s="3" t="s">
        <v>4</v>
      </c>
      <c r="D7" s="3" t="s">
        <v>115</v>
      </c>
      <c r="E7" s="88"/>
      <c r="F7" s="124"/>
      <c r="G7" s="88"/>
      <c r="H7" s="3" t="s">
        <v>5</v>
      </c>
      <c r="I7" s="86"/>
      <c r="J7" s="82"/>
      <c r="K7" s="1"/>
      <c r="L7" s="1"/>
      <c r="M7" s="1"/>
    </row>
    <row r="8" spans="1:13" s="8" customFormat="1" ht="15.75" customHeight="1" thickTop="1" x14ac:dyDescent="0.25">
      <c r="A8" s="105">
        <v>1</v>
      </c>
      <c r="B8" s="108" t="s">
        <v>14</v>
      </c>
      <c r="C8" s="45" t="s">
        <v>108</v>
      </c>
      <c r="D8" s="43">
        <v>75</v>
      </c>
      <c r="E8" s="126" t="s">
        <v>106</v>
      </c>
      <c r="F8" s="42">
        <v>5</v>
      </c>
      <c r="G8" s="41"/>
      <c r="H8" s="101"/>
      <c r="I8" s="47">
        <v>0</v>
      </c>
      <c r="J8" s="52">
        <f>F8*I8</f>
        <v>0</v>
      </c>
      <c r="K8" s="5"/>
      <c r="L8" s="1"/>
      <c r="M8" s="1"/>
    </row>
    <row r="9" spans="1:13" s="8" customFormat="1" ht="18.75" customHeight="1" x14ac:dyDescent="0.25">
      <c r="A9" s="106"/>
      <c r="B9" s="109"/>
      <c r="C9" s="6" t="s">
        <v>9</v>
      </c>
      <c r="D9" s="7" t="s">
        <v>16</v>
      </c>
      <c r="E9" s="127"/>
      <c r="F9" s="103"/>
      <c r="G9" s="37"/>
      <c r="H9" s="102"/>
      <c r="I9" s="4"/>
      <c r="J9" s="53"/>
      <c r="K9" s="5"/>
      <c r="L9" s="1"/>
      <c r="M9" s="1"/>
    </row>
    <row r="10" spans="1:13" s="25" customFormat="1" ht="15.75" customHeight="1" x14ac:dyDescent="0.25">
      <c r="A10" s="106"/>
      <c r="B10" s="109"/>
      <c r="C10" s="6" t="s">
        <v>17</v>
      </c>
      <c r="D10" s="7" t="s">
        <v>121</v>
      </c>
      <c r="E10" s="127"/>
      <c r="F10" s="104"/>
      <c r="G10" s="38"/>
      <c r="H10" s="102"/>
      <c r="I10" s="4"/>
      <c r="J10" s="53"/>
      <c r="K10" s="1"/>
      <c r="L10" s="1"/>
      <c r="M10" s="1"/>
    </row>
    <row r="11" spans="1:13" s="25" customFormat="1" ht="15" customHeight="1" x14ac:dyDescent="0.25">
      <c r="A11" s="106"/>
      <c r="B11" s="109"/>
      <c r="C11" s="6" t="s">
        <v>18</v>
      </c>
      <c r="D11" s="7" t="s">
        <v>122</v>
      </c>
      <c r="E11" s="127"/>
      <c r="F11" s="104"/>
      <c r="G11" s="37"/>
      <c r="H11" s="102"/>
      <c r="I11" s="4"/>
      <c r="J11" s="53"/>
      <c r="K11" s="5"/>
      <c r="L11" s="1"/>
      <c r="M11" s="1"/>
    </row>
    <row r="12" spans="1:13" s="25" customFormat="1" ht="16.5" customHeight="1" x14ac:dyDescent="0.25">
      <c r="A12" s="106"/>
      <c r="B12" s="109"/>
      <c r="C12" s="6" t="s">
        <v>15</v>
      </c>
      <c r="D12" s="7" t="s">
        <v>19</v>
      </c>
      <c r="E12" s="127"/>
      <c r="F12" s="104"/>
      <c r="G12" s="38"/>
      <c r="H12" s="102"/>
      <c r="I12" s="4"/>
      <c r="J12" s="53"/>
      <c r="K12" s="1"/>
      <c r="L12" s="1"/>
      <c r="M12" s="1"/>
    </row>
    <row r="13" spans="1:13" s="8" customFormat="1" ht="15.75" customHeight="1" x14ac:dyDescent="0.25">
      <c r="A13" s="106"/>
      <c r="B13" s="109"/>
      <c r="C13" s="6" t="s">
        <v>20</v>
      </c>
      <c r="D13" s="7" t="s">
        <v>21</v>
      </c>
      <c r="E13" s="127"/>
      <c r="F13" s="104"/>
      <c r="G13" s="38"/>
      <c r="H13" s="102"/>
      <c r="I13" s="4"/>
      <c r="J13" s="53"/>
      <c r="K13" s="1"/>
      <c r="L13" s="1"/>
      <c r="M13" s="1"/>
    </row>
    <row r="14" spans="1:13" s="8" customFormat="1" ht="15" customHeight="1" x14ac:dyDescent="0.25">
      <c r="A14" s="106"/>
      <c r="B14" s="109"/>
      <c r="C14" s="6" t="s">
        <v>111</v>
      </c>
      <c r="D14" s="7" t="s">
        <v>22</v>
      </c>
      <c r="E14" s="127"/>
      <c r="F14" s="104"/>
      <c r="G14" s="37"/>
      <c r="H14" s="102"/>
      <c r="I14" s="4"/>
      <c r="J14" s="53"/>
      <c r="K14" s="5"/>
      <c r="L14" s="1"/>
      <c r="M14" s="1"/>
    </row>
    <row r="15" spans="1:13" s="8" customFormat="1" ht="20.25" customHeight="1" thickBot="1" x14ac:dyDescent="0.3">
      <c r="A15" s="107"/>
      <c r="B15" s="110"/>
      <c r="C15" s="11" t="s">
        <v>6</v>
      </c>
      <c r="D15" s="9" t="s">
        <v>12</v>
      </c>
      <c r="E15" s="127"/>
      <c r="F15" s="112"/>
      <c r="G15" s="39"/>
      <c r="H15" s="111"/>
      <c r="I15" s="10"/>
      <c r="J15" s="54"/>
      <c r="K15" s="1"/>
      <c r="L15" s="1"/>
      <c r="M15" s="1"/>
    </row>
    <row r="16" spans="1:13" s="24" customFormat="1" ht="15.75" customHeight="1" thickTop="1" x14ac:dyDescent="0.25">
      <c r="A16" s="105">
        <v>2</v>
      </c>
      <c r="B16" s="108" t="s">
        <v>23</v>
      </c>
      <c r="C16" s="45" t="s">
        <v>108</v>
      </c>
      <c r="D16" s="43">
        <v>45500</v>
      </c>
      <c r="E16" s="127"/>
      <c r="F16" s="42">
        <v>1</v>
      </c>
      <c r="G16" s="41"/>
      <c r="H16" s="101"/>
      <c r="I16" s="47">
        <v>0</v>
      </c>
      <c r="J16" s="52">
        <f>F16*I16</f>
        <v>0</v>
      </c>
      <c r="K16" s="5"/>
      <c r="L16" s="1"/>
      <c r="M16" s="1"/>
    </row>
    <row r="17" spans="1:13" s="24" customFormat="1" ht="20.25" customHeight="1" x14ac:dyDescent="0.25">
      <c r="A17" s="106"/>
      <c r="B17" s="109"/>
      <c r="C17" s="6" t="s">
        <v>24</v>
      </c>
      <c r="D17" s="7" t="s">
        <v>25</v>
      </c>
      <c r="E17" s="127"/>
      <c r="F17" s="103"/>
      <c r="G17" s="37"/>
      <c r="H17" s="102"/>
      <c r="I17" s="4"/>
      <c r="J17" s="53"/>
      <c r="K17" s="5"/>
      <c r="L17" s="1"/>
      <c r="M17" s="1"/>
    </row>
    <row r="18" spans="1:13" s="24" customFormat="1" ht="20.25" customHeight="1" x14ac:dyDescent="0.25">
      <c r="A18" s="106"/>
      <c r="B18" s="109"/>
      <c r="C18" s="6" t="s">
        <v>26</v>
      </c>
      <c r="D18" s="7" t="s">
        <v>27</v>
      </c>
      <c r="E18" s="127"/>
      <c r="F18" s="104"/>
      <c r="G18" s="38"/>
      <c r="H18" s="102"/>
      <c r="I18" s="4"/>
      <c r="J18" s="53"/>
      <c r="K18" s="1"/>
      <c r="L18" s="1"/>
      <c r="M18" s="1"/>
    </row>
    <row r="19" spans="1:13" s="24" customFormat="1" ht="30.75" customHeight="1" x14ac:dyDescent="0.25">
      <c r="A19" s="106"/>
      <c r="B19" s="109"/>
      <c r="C19" s="6" t="s">
        <v>28</v>
      </c>
      <c r="D19" s="7" t="s">
        <v>116</v>
      </c>
      <c r="E19" s="127"/>
      <c r="F19" s="104"/>
      <c r="G19" s="37"/>
      <c r="H19" s="102"/>
      <c r="I19" s="4"/>
      <c r="J19" s="53"/>
      <c r="K19" s="5"/>
      <c r="L19" s="1"/>
      <c r="M19" s="1"/>
    </row>
    <row r="20" spans="1:13" s="25" customFormat="1" ht="33.75" customHeight="1" x14ac:dyDescent="0.25">
      <c r="A20" s="106"/>
      <c r="B20" s="109"/>
      <c r="C20" s="27" t="s">
        <v>112</v>
      </c>
      <c r="D20" s="28" t="s">
        <v>30</v>
      </c>
      <c r="E20" s="127"/>
      <c r="F20" s="104"/>
      <c r="G20" s="38"/>
      <c r="H20" s="102"/>
      <c r="I20" s="4"/>
      <c r="J20" s="53"/>
      <c r="K20" s="5"/>
      <c r="L20" s="1"/>
      <c r="M20" s="1"/>
    </row>
    <row r="21" spans="1:13" s="25" customFormat="1" ht="16.5" customHeight="1" x14ac:dyDescent="0.25">
      <c r="A21" s="106"/>
      <c r="B21" s="109"/>
      <c r="C21" s="27" t="s">
        <v>29</v>
      </c>
      <c r="D21" s="28" t="s">
        <v>31</v>
      </c>
      <c r="E21" s="127"/>
      <c r="F21" s="104"/>
      <c r="G21" s="38"/>
      <c r="H21" s="102"/>
      <c r="I21" s="4"/>
      <c r="J21" s="53"/>
      <c r="K21" s="5"/>
      <c r="L21" s="1"/>
      <c r="M21" s="1"/>
    </row>
    <row r="22" spans="1:13" s="24" customFormat="1" ht="20.25" customHeight="1" x14ac:dyDescent="0.25">
      <c r="A22" s="106"/>
      <c r="B22" s="109"/>
      <c r="C22" s="6" t="s">
        <v>32</v>
      </c>
      <c r="D22" s="7" t="s">
        <v>33</v>
      </c>
      <c r="E22" s="127"/>
      <c r="F22" s="104"/>
      <c r="G22" s="38"/>
      <c r="H22" s="102"/>
      <c r="I22" s="4"/>
      <c r="J22" s="53"/>
      <c r="K22" s="1"/>
      <c r="L22" s="1"/>
      <c r="M22" s="1"/>
    </row>
    <row r="23" spans="1:13" s="25" customFormat="1" ht="29.25" customHeight="1" x14ac:dyDescent="0.25">
      <c r="A23" s="106"/>
      <c r="B23" s="109"/>
      <c r="C23" s="6" t="s">
        <v>34</v>
      </c>
      <c r="D23" s="59" t="s">
        <v>117</v>
      </c>
      <c r="E23" s="127"/>
      <c r="F23" s="104"/>
      <c r="G23" s="38"/>
      <c r="H23" s="102"/>
      <c r="I23" s="4"/>
      <c r="J23" s="53"/>
      <c r="K23" s="1"/>
      <c r="L23" s="1"/>
      <c r="M23" s="1"/>
    </row>
    <row r="24" spans="1:13" s="25" customFormat="1" ht="33" customHeight="1" x14ac:dyDescent="0.25">
      <c r="A24" s="106"/>
      <c r="B24" s="109"/>
      <c r="C24" s="6" t="s">
        <v>13</v>
      </c>
      <c r="D24" s="59" t="s">
        <v>118</v>
      </c>
      <c r="E24" s="127"/>
      <c r="F24" s="104"/>
      <c r="G24" s="37"/>
      <c r="H24" s="102"/>
      <c r="I24" s="4"/>
      <c r="J24" s="53"/>
      <c r="K24" s="5"/>
      <c r="L24" s="1"/>
      <c r="M24" s="1"/>
    </row>
    <row r="25" spans="1:13" s="25" customFormat="1" ht="46.5" customHeight="1" x14ac:dyDescent="0.25">
      <c r="A25" s="106"/>
      <c r="B25" s="109"/>
      <c r="C25" s="6" t="s">
        <v>35</v>
      </c>
      <c r="D25" s="7" t="s">
        <v>36</v>
      </c>
      <c r="E25" s="127"/>
      <c r="F25" s="104"/>
      <c r="G25" s="38"/>
      <c r="H25" s="102"/>
      <c r="I25" s="4"/>
      <c r="J25" s="53"/>
      <c r="K25" s="1"/>
      <c r="L25" s="1"/>
      <c r="M25" s="1"/>
    </row>
    <row r="26" spans="1:13" s="25" customFormat="1" ht="20.25" customHeight="1" x14ac:dyDescent="0.25">
      <c r="A26" s="106"/>
      <c r="B26" s="109"/>
      <c r="C26" s="6" t="s">
        <v>37</v>
      </c>
      <c r="D26" s="7" t="s">
        <v>123</v>
      </c>
      <c r="E26" s="127"/>
      <c r="F26" s="104"/>
      <c r="G26" s="37"/>
      <c r="H26" s="102"/>
      <c r="I26" s="4"/>
      <c r="J26" s="53"/>
      <c r="K26" s="5"/>
      <c r="L26" s="1"/>
      <c r="M26" s="1"/>
    </row>
    <row r="27" spans="1:13" s="25" customFormat="1" ht="20.25" customHeight="1" x14ac:dyDescent="0.25">
      <c r="A27" s="106"/>
      <c r="B27" s="109"/>
      <c r="C27" s="6" t="s">
        <v>38</v>
      </c>
      <c r="D27" s="7" t="s">
        <v>39</v>
      </c>
      <c r="E27" s="127"/>
      <c r="F27" s="104"/>
      <c r="G27" s="38"/>
      <c r="H27" s="102"/>
      <c r="I27" s="4"/>
      <c r="J27" s="53"/>
      <c r="K27" s="1"/>
      <c r="L27" s="1"/>
      <c r="M27" s="1"/>
    </row>
    <row r="28" spans="1:13" s="24" customFormat="1" ht="20.25" customHeight="1" thickBot="1" x14ac:dyDescent="0.3">
      <c r="A28" s="107"/>
      <c r="B28" s="110"/>
      <c r="C28" s="11" t="s">
        <v>6</v>
      </c>
      <c r="D28" s="9" t="s">
        <v>12</v>
      </c>
      <c r="E28" s="127"/>
      <c r="F28" s="112"/>
      <c r="G28" s="39"/>
      <c r="H28" s="111"/>
      <c r="I28" s="10"/>
      <c r="J28" s="54"/>
      <c r="K28" s="1"/>
      <c r="L28" s="1"/>
      <c r="M28" s="1"/>
    </row>
    <row r="29" spans="1:13" s="22" customFormat="1" ht="15.75" customHeight="1" thickTop="1" x14ac:dyDescent="0.25">
      <c r="A29" s="105">
        <v>3</v>
      </c>
      <c r="B29" s="108" t="s">
        <v>40</v>
      </c>
      <c r="C29" s="45" t="s">
        <v>108</v>
      </c>
      <c r="D29" s="43">
        <v>1470</v>
      </c>
      <c r="E29" s="127"/>
      <c r="F29" s="42">
        <v>1</v>
      </c>
      <c r="G29" s="41"/>
      <c r="H29" s="101"/>
      <c r="I29" s="47">
        <v>0</v>
      </c>
      <c r="J29" s="52">
        <f>F29*I29</f>
        <v>0</v>
      </c>
      <c r="K29" s="5"/>
      <c r="L29" s="1"/>
      <c r="M29" s="1"/>
    </row>
    <row r="30" spans="1:13" s="22" customFormat="1" ht="18.75" customHeight="1" x14ac:dyDescent="0.25">
      <c r="A30" s="106"/>
      <c r="B30" s="109"/>
      <c r="C30" s="6" t="s">
        <v>41</v>
      </c>
      <c r="D30" s="7" t="s">
        <v>42</v>
      </c>
      <c r="E30" s="127"/>
      <c r="F30" s="103"/>
      <c r="G30" s="37"/>
      <c r="H30" s="102"/>
      <c r="I30" s="4"/>
      <c r="J30" s="53"/>
      <c r="K30" s="5"/>
      <c r="L30" s="1"/>
      <c r="M30" s="1"/>
    </row>
    <row r="31" spans="1:13" s="22" customFormat="1" ht="15.75" customHeight="1" x14ac:dyDescent="0.25">
      <c r="A31" s="106"/>
      <c r="B31" s="109"/>
      <c r="C31" s="6" t="s">
        <v>43</v>
      </c>
      <c r="D31" s="7" t="s">
        <v>44</v>
      </c>
      <c r="E31" s="127"/>
      <c r="F31" s="104"/>
      <c r="G31" s="38"/>
      <c r="H31" s="102"/>
      <c r="I31" s="4"/>
      <c r="J31" s="53"/>
      <c r="K31" s="1"/>
      <c r="L31" s="1"/>
      <c r="M31" s="1"/>
    </row>
    <row r="32" spans="1:13" s="22" customFormat="1" ht="18.75" customHeight="1" x14ac:dyDescent="0.25">
      <c r="A32" s="106"/>
      <c r="B32" s="109"/>
      <c r="C32" s="6" t="s">
        <v>45</v>
      </c>
      <c r="D32" s="7" t="s">
        <v>54</v>
      </c>
      <c r="E32" s="127"/>
      <c r="F32" s="104"/>
      <c r="G32" s="37"/>
      <c r="H32" s="102"/>
      <c r="I32" s="4"/>
      <c r="J32" s="53"/>
      <c r="K32" s="5"/>
      <c r="L32" s="1"/>
      <c r="M32" s="1"/>
    </row>
    <row r="33" spans="1:13" s="22" customFormat="1" ht="16.5" customHeight="1" x14ac:dyDescent="0.25">
      <c r="A33" s="106"/>
      <c r="B33" s="109"/>
      <c r="C33" s="6" t="s">
        <v>46</v>
      </c>
      <c r="D33" s="7" t="s">
        <v>47</v>
      </c>
      <c r="E33" s="127"/>
      <c r="F33" s="104"/>
      <c r="G33" s="38"/>
      <c r="H33" s="102"/>
      <c r="I33" s="4"/>
      <c r="J33" s="53"/>
      <c r="K33" s="1"/>
      <c r="L33" s="1"/>
      <c r="M33" s="1"/>
    </row>
    <row r="34" spans="1:13" s="25" customFormat="1" ht="15.75" customHeight="1" x14ac:dyDescent="0.25">
      <c r="A34" s="106"/>
      <c r="B34" s="109"/>
      <c r="C34" s="6" t="s">
        <v>48</v>
      </c>
      <c r="D34" s="7" t="s">
        <v>49</v>
      </c>
      <c r="E34" s="127"/>
      <c r="F34" s="104"/>
      <c r="G34" s="38"/>
      <c r="H34" s="102"/>
      <c r="I34" s="4"/>
      <c r="J34" s="53"/>
      <c r="K34" s="1"/>
      <c r="L34" s="1"/>
      <c r="M34" s="1"/>
    </row>
    <row r="35" spans="1:13" s="25" customFormat="1" ht="18.75" customHeight="1" x14ac:dyDescent="0.25">
      <c r="A35" s="106"/>
      <c r="B35" s="109"/>
      <c r="C35" s="6" t="s">
        <v>50</v>
      </c>
      <c r="D35" s="7" t="s">
        <v>51</v>
      </c>
      <c r="E35" s="127"/>
      <c r="F35" s="104"/>
      <c r="G35" s="37"/>
      <c r="H35" s="102"/>
      <c r="I35" s="4"/>
      <c r="J35" s="53"/>
      <c r="K35" s="5"/>
      <c r="L35" s="1"/>
      <c r="M35" s="1"/>
    </row>
    <row r="36" spans="1:13" s="25" customFormat="1" ht="16.5" customHeight="1" x14ac:dyDescent="0.25">
      <c r="A36" s="106"/>
      <c r="B36" s="109"/>
      <c r="C36" s="6" t="s">
        <v>52</v>
      </c>
      <c r="D36" s="7" t="s">
        <v>53</v>
      </c>
      <c r="E36" s="127"/>
      <c r="F36" s="104"/>
      <c r="G36" s="38"/>
      <c r="H36" s="102"/>
      <c r="I36" s="4"/>
      <c r="J36" s="53"/>
      <c r="K36" s="1"/>
      <c r="L36" s="1"/>
      <c r="M36" s="1"/>
    </row>
    <row r="37" spans="1:13" s="22" customFormat="1" ht="20.25" customHeight="1" thickBot="1" x14ac:dyDescent="0.3">
      <c r="A37" s="107"/>
      <c r="B37" s="110"/>
      <c r="C37" s="11" t="s">
        <v>6</v>
      </c>
      <c r="D37" s="9" t="s">
        <v>12</v>
      </c>
      <c r="E37" s="127"/>
      <c r="F37" s="112"/>
      <c r="G37" s="39"/>
      <c r="H37" s="111"/>
      <c r="I37" s="10"/>
      <c r="J37" s="54"/>
      <c r="K37" s="1"/>
      <c r="L37" s="1"/>
      <c r="M37" s="1"/>
    </row>
    <row r="38" spans="1:13" s="25" customFormat="1" ht="15.75" customHeight="1" thickTop="1" x14ac:dyDescent="0.25">
      <c r="A38" s="105">
        <v>4</v>
      </c>
      <c r="B38" s="108" t="s">
        <v>55</v>
      </c>
      <c r="C38" s="45" t="s">
        <v>108</v>
      </c>
      <c r="D38" s="43">
        <v>1650</v>
      </c>
      <c r="E38" s="127"/>
      <c r="F38" s="42">
        <v>1</v>
      </c>
      <c r="G38" s="41"/>
      <c r="H38" s="101"/>
      <c r="I38" s="47">
        <v>0</v>
      </c>
      <c r="J38" s="52">
        <f>F38*I38</f>
        <v>0</v>
      </c>
      <c r="K38" s="5"/>
      <c r="L38" s="1"/>
      <c r="M38" s="1"/>
    </row>
    <row r="39" spans="1:13" s="25" customFormat="1" ht="21.75" customHeight="1" x14ac:dyDescent="0.25">
      <c r="A39" s="106"/>
      <c r="B39" s="109"/>
      <c r="C39" s="6" t="s">
        <v>24</v>
      </c>
      <c r="D39" s="7" t="s">
        <v>25</v>
      </c>
      <c r="E39" s="127"/>
      <c r="F39" s="103"/>
      <c r="G39" s="37"/>
      <c r="H39" s="102"/>
      <c r="I39" s="4"/>
      <c r="J39" s="53"/>
      <c r="K39" s="5"/>
      <c r="L39" s="1"/>
      <c r="M39" s="1"/>
    </row>
    <row r="40" spans="1:13" s="25" customFormat="1" ht="15.75" customHeight="1" x14ac:dyDescent="0.25">
      <c r="A40" s="106"/>
      <c r="B40" s="109"/>
      <c r="C40" s="6" t="s">
        <v>56</v>
      </c>
      <c r="D40" s="7" t="s">
        <v>119</v>
      </c>
      <c r="E40" s="127"/>
      <c r="F40" s="104"/>
      <c r="G40" s="38"/>
      <c r="H40" s="102"/>
      <c r="I40" s="4"/>
      <c r="J40" s="53"/>
      <c r="K40" s="1"/>
      <c r="L40" s="1"/>
      <c r="M40" s="1"/>
    </row>
    <row r="41" spans="1:13" s="25" customFormat="1" ht="18" customHeight="1" x14ac:dyDescent="0.25">
      <c r="A41" s="106"/>
      <c r="B41" s="109"/>
      <c r="C41" s="60" t="s">
        <v>37</v>
      </c>
      <c r="D41" s="59" t="s">
        <v>57</v>
      </c>
      <c r="E41" s="127"/>
      <c r="F41" s="104"/>
      <c r="G41" s="37"/>
      <c r="H41" s="102"/>
      <c r="I41" s="4"/>
      <c r="J41" s="53"/>
      <c r="K41" s="5"/>
      <c r="L41" s="1"/>
      <c r="M41" s="1"/>
    </row>
    <row r="42" spans="1:13" s="25" customFormat="1" ht="18" customHeight="1" x14ac:dyDescent="0.25">
      <c r="A42" s="106"/>
      <c r="B42" s="109"/>
      <c r="C42" s="6" t="s">
        <v>58</v>
      </c>
      <c r="D42" s="7" t="s">
        <v>59</v>
      </c>
      <c r="E42" s="127"/>
      <c r="F42" s="104"/>
      <c r="G42" s="38"/>
      <c r="H42" s="102"/>
      <c r="I42" s="4"/>
      <c r="J42" s="53"/>
      <c r="K42" s="1"/>
      <c r="L42" s="1"/>
      <c r="M42" s="1"/>
    </row>
    <row r="43" spans="1:13" s="25" customFormat="1" ht="15.75" customHeight="1" x14ac:dyDescent="0.25">
      <c r="A43" s="106"/>
      <c r="B43" s="109"/>
      <c r="C43" s="6" t="s">
        <v>60</v>
      </c>
      <c r="D43" s="7" t="s">
        <v>61</v>
      </c>
      <c r="E43" s="127"/>
      <c r="F43" s="104"/>
      <c r="G43" s="38"/>
      <c r="H43" s="102"/>
      <c r="I43" s="4"/>
      <c r="J43" s="53"/>
      <c r="K43" s="1"/>
      <c r="L43" s="1"/>
      <c r="M43" s="1"/>
    </row>
    <row r="44" spans="1:13" s="25" customFormat="1" ht="18" customHeight="1" x14ac:dyDescent="0.25">
      <c r="A44" s="106"/>
      <c r="B44" s="109"/>
      <c r="C44" s="6" t="s">
        <v>62</v>
      </c>
      <c r="D44" s="7" t="s">
        <v>63</v>
      </c>
      <c r="E44" s="127"/>
      <c r="F44" s="104"/>
      <c r="G44" s="37"/>
      <c r="H44" s="102"/>
      <c r="I44" s="4"/>
      <c r="J44" s="53"/>
      <c r="K44" s="5"/>
      <c r="L44" s="1"/>
      <c r="M44" s="1"/>
    </row>
    <row r="45" spans="1:13" s="25" customFormat="1" ht="18" customHeight="1" x14ac:dyDescent="0.25">
      <c r="A45" s="106"/>
      <c r="B45" s="109"/>
      <c r="C45" s="6" t="s">
        <v>64</v>
      </c>
      <c r="D45" s="7" t="s">
        <v>65</v>
      </c>
      <c r="E45" s="127"/>
      <c r="F45" s="104"/>
      <c r="G45" s="37"/>
      <c r="H45" s="102"/>
      <c r="I45" s="4"/>
      <c r="J45" s="53"/>
      <c r="K45" s="5"/>
      <c r="L45" s="1"/>
      <c r="M45" s="1"/>
    </row>
    <row r="46" spans="1:13" s="25" customFormat="1" ht="18" customHeight="1" x14ac:dyDescent="0.25">
      <c r="A46" s="106"/>
      <c r="B46" s="109"/>
      <c r="C46" s="6" t="s">
        <v>66</v>
      </c>
      <c r="D46" s="7" t="s">
        <v>113</v>
      </c>
      <c r="E46" s="127"/>
      <c r="F46" s="104"/>
      <c r="G46" s="38"/>
      <c r="H46" s="102"/>
      <c r="I46" s="4"/>
      <c r="J46" s="53"/>
      <c r="K46" s="1"/>
      <c r="L46" s="1"/>
      <c r="M46" s="1"/>
    </row>
    <row r="47" spans="1:13" s="25" customFormat="1" ht="49.5" customHeight="1" x14ac:dyDescent="0.25">
      <c r="A47" s="106"/>
      <c r="B47" s="109"/>
      <c r="C47" s="6" t="s">
        <v>67</v>
      </c>
      <c r="D47" s="7" t="s">
        <v>120</v>
      </c>
      <c r="E47" s="127"/>
      <c r="F47" s="104"/>
      <c r="G47" s="38"/>
      <c r="H47" s="102"/>
      <c r="I47" s="4"/>
      <c r="J47" s="53"/>
      <c r="K47" s="1"/>
      <c r="L47" s="1"/>
      <c r="M47" s="1"/>
    </row>
    <row r="48" spans="1:13" s="25" customFormat="1" ht="18" customHeight="1" x14ac:dyDescent="0.25">
      <c r="A48" s="106"/>
      <c r="B48" s="109"/>
      <c r="C48" s="6" t="s">
        <v>68</v>
      </c>
      <c r="D48" s="7" t="s">
        <v>69</v>
      </c>
      <c r="E48" s="127"/>
      <c r="F48" s="104"/>
      <c r="G48" s="37"/>
      <c r="H48" s="102"/>
      <c r="I48" s="4"/>
      <c r="J48" s="53"/>
      <c r="K48" s="5"/>
      <c r="L48" s="1"/>
      <c r="M48" s="1"/>
    </row>
    <row r="49" spans="1:13" s="25" customFormat="1" ht="18" customHeight="1" x14ac:dyDescent="0.25">
      <c r="A49" s="106"/>
      <c r="B49" s="109"/>
      <c r="C49" s="6" t="s">
        <v>70</v>
      </c>
      <c r="D49" s="7" t="s">
        <v>71</v>
      </c>
      <c r="E49" s="127"/>
      <c r="F49" s="104"/>
      <c r="G49" s="37"/>
      <c r="H49" s="102"/>
      <c r="I49" s="4"/>
      <c r="J49" s="53"/>
      <c r="K49" s="5"/>
      <c r="L49" s="1"/>
      <c r="M49" s="1"/>
    </row>
    <row r="50" spans="1:13" s="25" customFormat="1" ht="20.25" customHeight="1" thickBot="1" x14ac:dyDescent="0.3">
      <c r="A50" s="106"/>
      <c r="B50" s="109"/>
      <c r="C50" s="11" t="s">
        <v>6</v>
      </c>
      <c r="D50" s="9" t="s">
        <v>11</v>
      </c>
      <c r="E50" s="127"/>
      <c r="F50" s="104"/>
      <c r="G50" s="39"/>
      <c r="H50" s="102"/>
      <c r="I50" s="10"/>
      <c r="J50" s="54"/>
      <c r="K50" s="1"/>
      <c r="L50" s="1"/>
      <c r="M50" s="1"/>
    </row>
    <row r="51" spans="1:13" s="23" customFormat="1" ht="15.75" customHeight="1" thickTop="1" x14ac:dyDescent="0.25">
      <c r="A51" s="105">
        <v>5</v>
      </c>
      <c r="B51" s="108" t="s">
        <v>72</v>
      </c>
      <c r="C51" s="45" t="s">
        <v>108</v>
      </c>
      <c r="D51" s="43">
        <v>330</v>
      </c>
      <c r="E51" s="127"/>
      <c r="F51" s="42">
        <v>1</v>
      </c>
      <c r="G51" s="41"/>
      <c r="H51" s="101"/>
      <c r="I51" s="47">
        <v>0</v>
      </c>
      <c r="J51" s="52">
        <f>F51*I51</f>
        <v>0</v>
      </c>
      <c r="K51" s="5"/>
      <c r="L51" s="1"/>
      <c r="M51" s="1"/>
    </row>
    <row r="52" spans="1:13" s="23" customFormat="1" ht="21.75" customHeight="1" x14ac:dyDescent="0.25">
      <c r="A52" s="106"/>
      <c r="B52" s="109"/>
      <c r="C52" s="6" t="s">
        <v>73</v>
      </c>
      <c r="D52" s="7" t="s">
        <v>74</v>
      </c>
      <c r="E52" s="127"/>
      <c r="F52" s="103"/>
      <c r="G52" s="37"/>
      <c r="H52" s="102"/>
      <c r="I52" s="4"/>
      <c r="J52" s="53"/>
      <c r="K52" s="5"/>
      <c r="L52" s="1"/>
      <c r="M52" s="1"/>
    </row>
    <row r="53" spans="1:13" s="23" customFormat="1" ht="15.75" customHeight="1" x14ac:dyDescent="0.25">
      <c r="A53" s="106"/>
      <c r="B53" s="109"/>
      <c r="C53" s="6" t="s">
        <v>75</v>
      </c>
      <c r="D53" s="7" t="s">
        <v>76</v>
      </c>
      <c r="E53" s="127"/>
      <c r="F53" s="104"/>
      <c r="G53" s="38"/>
      <c r="H53" s="102"/>
      <c r="I53" s="4"/>
      <c r="J53" s="53"/>
      <c r="K53" s="1"/>
      <c r="L53" s="1"/>
      <c r="M53" s="1"/>
    </row>
    <row r="54" spans="1:13" s="23" customFormat="1" ht="17.25" customHeight="1" x14ac:dyDescent="0.25">
      <c r="A54" s="106"/>
      <c r="B54" s="109"/>
      <c r="C54" s="6" t="s">
        <v>64</v>
      </c>
      <c r="D54" s="7" t="s">
        <v>77</v>
      </c>
      <c r="E54" s="127"/>
      <c r="F54" s="104"/>
      <c r="G54" s="37"/>
      <c r="H54" s="102"/>
      <c r="I54" s="4"/>
      <c r="J54" s="53"/>
      <c r="K54" s="5"/>
      <c r="L54" s="1"/>
      <c r="M54" s="1"/>
    </row>
    <row r="55" spans="1:13" s="23" customFormat="1" ht="18" customHeight="1" x14ac:dyDescent="0.25">
      <c r="A55" s="106"/>
      <c r="B55" s="109"/>
      <c r="C55" s="6" t="s">
        <v>78</v>
      </c>
      <c r="D55" s="7" t="s">
        <v>79</v>
      </c>
      <c r="E55" s="127"/>
      <c r="F55" s="104"/>
      <c r="G55" s="38"/>
      <c r="H55" s="102"/>
      <c r="I55" s="4"/>
      <c r="J55" s="53"/>
      <c r="K55" s="1"/>
      <c r="L55" s="1"/>
      <c r="M55" s="1"/>
    </row>
    <row r="56" spans="1:13" s="23" customFormat="1" ht="20.25" customHeight="1" thickBot="1" x14ac:dyDescent="0.3">
      <c r="A56" s="106"/>
      <c r="B56" s="109"/>
      <c r="C56" s="11" t="s">
        <v>6</v>
      </c>
      <c r="D56" s="9" t="s">
        <v>11</v>
      </c>
      <c r="E56" s="127"/>
      <c r="F56" s="104"/>
      <c r="G56" s="39"/>
      <c r="H56" s="102"/>
      <c r="I56" s="10"/>
      <c r="J56" s="54"/>
      <c r="K56" s="1"/>
      <c r="L56" s="1"/>
      <c r="M56" s="1"/>
    </row>
    <row r="57" spans="1:13" s="23" customFormat="1" ht="15.75" customHeight="1" thickTop="1" x14ac:dyDescent="0.25">
      <c r="A57" s="105">
        <v>6</v>
      </c>
      <c r="B57" s="108" t="s">
        <v>80</v>
      </c>
      <c r="C57" s="45" t="s">
        <v>108</v>
      </c>
      <c r="D57" s="43">
        <v>350</v>
      </c>
      <c r="E57" s="127"/>
      <c r="F57" s="42">
        <v>2</v>
      </c>
      <c r="G57" s="41"/>
      <c r="H57" s="101"/>
      <c r="I57" s="47">
        <v>0</v>
      </c>
      <c r="J57" s="52">
        <f>F57*I57</f>
        <v>0</v>
      </c>
      <c r="K57" s="5"/>
      <c r="L57" s="1"/>
      <c r="M57" s="1"/>
    </row>
    <row r="58" spans="1:13" s="23" customFormat="1" ht="20.25" customHeight="1" x14ac:dyDescent="0.25">
      <c r="A58" s="106"/>
      <c r="B58" s="109"/>
      <c r="C58" s="6" t="s">
        <v>73</v>
      </c>
      <c r="D58" s="7" t="s">
        <v>74</v>
      </c>
      <c r="E58" s="127"/>
      <c r="F58" s="103"/>
      <c r="G58" s="37"/>
      <c r="H58" s="102"/>
      <c r="I58" s="4"/>
      <c r="J58" s="53"/>
      <c r="K58" s="5"/>
      <c r="L58" s="1"/>
      <c r="M58" s="1"/>
    </row>
    <row r="59" spans="1:13" s="23" customFormat="1" ht="15.75" customHeight="1" x14ac:dyDescent="0.25">
      <c r="A59" s="106"/>
      <c r="B59" s="109"/>
      <c r="C59" s="6" t="s">
        <v>9</v>
      </c>
      <c r="D59" s="7" t="s">
        <v>81</v>
      </c>
      <c r="E59" s="127"/>
      <c r="F59" s="104"/>
      <c r="G59" s="38"/>
      <c r="H59" s="102"/>
      <c r="I59" s="4"/>
      <c r="J59" s="53"/>
      <c r="K59" s="1"/>
      <c r="L59" s="1"/>
      <c r="M59" s="1"/>
    </row>
    <row r="60" spans="1:13" s="24" customFormat="1" ht="16.5" customHeight="1" x14ac:dyDescent="0.25">
      <c r="A60" s="106"/>
      <c r="B60" s="109"/>
      <c r="C60" s="6" t="s">
        <v>82</v>
      </c>
      <c r="D60" s="7" t="s">
        <v>83</v>
      </c>
      <c r="E60" s="127"/>
      <c r="F60" s="104"/>
      <c r="G60" s="38"/>
      <c r="H60" s="102"/>
      <c r="I60" s="4"/>
      <c r="J60" s="53"/>
      <c r="K60" s="1"/>
      <c r="L60" s="1"/>
      <c r="M60" s="1"/>
    </row>
    <row r="61" spans="1:13" s="23" customFormat="1" ht="18.75" customHeight="1" x14ac:dyDescent="0.25">
      <c r="A61" s="106"/>
      <c r="B61" s="109"/>
      <c r="C61" s="6" t="s">
        <v>84</v>
      </c>
      <c r="D61" s="7" t="s">
        <v>85</v>
      </c>
      <c r="E61" s="127"/>
      <c r="F61" s="104"/>
      <c r="G61" s="37"/>
      <c r="H61" s="102"/>
      <c r="I61" s="4"/>
      <c r="J61" s="53"/>
      <c r="K61" s="5"/>
      <c r="L61" s="1"/>
      <c r="M61" s="1"/>
    </row>
    <row r="62" spans="1:13" s="25" customFormat="1" ht="16.5" customHeight="1" x14ac:dyDescent="0.25">
      <c r="A62" s="106"/>
      <c r="B62" s="109"/>
      <c r="C62" s="6" t="s">
        <v>91</v>
      </c>
      <c r="D62" s="7" t="s">
        <v>92</v>
      </c>
      <c r="E62" s="127"/>
      <c r="F62" s="104"/>
      <c r="G62" s="38"/>
      <c r="H62" s="102"/>
      <c r="I62" s="4"/>
      <c r="J62" s="53"/>
      <c r="K62" s="1"/>
      <c r="L62" s="1"/>
      <c r="M62" s="1"/>
    </row>
    <row r="63" spans="1:13" s="23" customFormat="1" ht="16.5" customHeight="1" x14ac:dyDescent="0.25">
      <c r="A63" s="106"/>
      <c r="B63" s="109"/>
      <c r="C63" s="6" t="s">
        <v>86</v>
      </c>
      <c r="D63" s="7" t="s">
        <v>87</v>
      </c>
      <c r="E63" s="127"/>
      <c r="F63" s="104"/>
      <c r="G63" s="38"/>
      <c r="H63" s="102"/>
      <c r="I63" s="4"/>
      <c r="J63" s="53"/>
      <c r="K63" s="1"/>
      <c r="L63" s="1"/>
      <c r="M63" s="1"/>
    </row>
    <row r="64" spans="1:13" s="23" customFormat="1" ht="20.25" customHeight="1" x14ac:dyDescent="0.25">
      <c r="A64" s="106"/>
      <c r="B64" s="109"/>
      <c r="C64" s="6" t="s">
        <v>34</v>
      </c>
      <c r="D64" s="7" t="s">
        <v>88</v>
      </c>
      <c r="E64" s="127"/>
      <c r="F64" s="104"/>
      <c r="G64" s="38"/>
      <c r="H64" s="102"/>
      <c r="I64" s="4"/>
      <c r="J64" s="53"/>
      <c r="K64" s="1"/>
      <c r="L64" s="1"/>
      <c r="M64" s="1"/>
    </row>
    <row r="65" spans="1:13" s="25" customFormat="1" ht="20.25" customHeight="1" x14ac:dyDescent="0.25">
      <c r="A65" s="106"/>
      <c r="B65" s="109"/>
      <c r="C65" s="6" t="s">
        <v>89</v>
      </c>
      <c r="D65" s="7" t="s">
        <v>90</v>
      </c>
      <c r="E65" s="127"/>
      <c r="F65" s="104"/>
      <c r="G65" s="38"/>
      <c r="H65" s="102"/>
      <c r="I65" s="4"/>
      <c r="J65" s="53"/>
      <c r="K65" s="1"/>
      <c r="L65" s="1"/>
      <c r="M65" s="1"/>
    </row>
    <row r="66" spans="1:13" s="23" customFormat="1" ht="20.25" customHeight="1" thickBot="1" x14ac:dyDescent="0.3">
      <c r="A66" s="107"/>
      <c r="B66" s="110"/>
      <c r="C66" s="11" t="s">
        <v>6</v>
      </c>
      <c r="D66" s="9" t="s">
        <v>12</v>
      </c>
      <c r="E66" s="127"/>
      <c r="F66" s="112"/>
      <c r="G66" s="39"/>
      <c r="H66" s="111"/>
      <c r="I66" s="10"/>
      <c r="J66" s="54"/>
      <c r="K66" s="1"/>
      <c r="L66" s="1"/>
      <c r="M66" s="1"/>
    </row>
    <row r="67" spans="1:13" s="14" customFormat="1" ht="15.75" customHeight="1" thickTop="1" x14ac:dyDescent="0.25">
      <c r="A67" s="118">
        <v>7</v>
      </c>
      <c r="B67" s="125" t="s">
        <v>10</v>
      </c>
      <c r="C67" s="46" t="s">
        <v>108</v>
      </c>
      <c r="D67" s="15">
        <v>1575</v>
      </c>
      <c r="E67" s="113" t="s">
        <v>107</v>
      </c>
      <c r="F67" s="16">
        <v>1</v>
      </c>
      <c r="G67" s="44"/>
      <c r="H67" s="116"/>
      <c r="I67" s="48">
        <v>0</v>
      </c>
      <c r="J67" s="55">
        <f>F67*I67</f>
        <v>0</v>
      </c>
      <c r="K67" s="19"/>
    </row>
    <row r="68" spans="1:13" s="14" customFormat="1" ht="51.75" customHeight="1" thickBot="1" x14ac:dyDescent="0.3">
      <c r="A68" s="119"/>
      <c r="B68" s="121"/>
      <c r="C68" s="17" t="s">
        <v>93</v>
      </c>
      <c r="D68" s="20" t="s">
        <v>94</v>
      </c>
      <c r="E68" s="114"/>
      <c r="F68" s="21"/>
      <c r="G68" s="40"/>
      <c r="H68" s="117"/>
      <c r="I68" s="18"/>
      <c r="J68" s="56"/>
    </row>
    <row r="69" spans="1:13" s="22" customFormat="1" ht="15.75" customHeight="1" thickTop="1" x14ac:dyDescent="0.25">
      <c r="A69" s="118">
        <v>8</v>
      </c>
      <c r="B69" s="120" t="s">
        <v>10</v>
      </c>
      <c r="C69" s="46" t="s">
        <v>108</v>
      </c>
      <c r="D69" s="15">
        <v>1575</v>
      </c>
      <c r="E69" s="114"/>
      <c r="F69" s="16">
        <v>1</v>
      </c>
      <c r="G69" s="44"/>
      <c r="H69" s="116"/>
      <c r="I69" s="48">
        <v>0</v>
      </c>
      <c r="J69" s="55">
        <f>F69*I69</f>
        <v>0</v>
      </c>
      <c r="K69" s="19"/>
    </row>
    <row r="70" spans="1:13" s="22" customFormat="1" ht="51.75" customHeight="1" thickBot="1" x14ac:dyDescent="0.3">
      <c r="A70" s="119"/>
      <c r="B70" s="121"/>
      <c r="C70" s="17" t="s">
        <v>93</v>
      </c>
      <c r="D70" s="20" t="s">
        <v>95</v>
      </c>
      <c r="E70" s="114"/>
      <c r="F70" s="21"/>
      <c r="G70" s="40"/>
      <c r="H70" s="117"/>
      <c r="I70" s="18"/>
      <c r="J70" s="56"/>
    </row>
    <row r="71" spans="1:13" s="25" customFormat="1" ht="15.75" customHeight="1" thickTop="1" x14ac:dyDescent="0.25">
      <c r="A71" s="118">
        <v>9</v>
      </c>
      <c r="B71" s="120" t="s">
        <v>10</v>
      </c>
      <c r="C71" s="46" t="s">
        <v>108</v>
      </c>
      <c r="D71" s="15">
        <v>1575</v>
      </c>
      <c r="E71" s="114"/>
      <c r="F71" s="16">
        <v>1</v>
      </c>
      <c r="G71" s="44"/>
      <c r="H71" s="116"/>
      <c r="I71" s="48">
        <v>0</v>
      </c>
      <c r="J71" s="55">
        <f>F71*I71</f>
        <v>0</v>
      </c>
      <c r="K71" s="19"/>
    </row>
    <row r="72" spans="1:13" s="25" customFormat="1" ht="51.75" customHeight="1" thickBot="1" x14ac:dyDescent="0.3">
      <c r="A72" s="119"/>
      <c r="B72" s="121"/>
      <c r="C72" s="17" t="s">
        <v>93</v>
      </c>
      <c r="D72" s="20" t="s">
        <v>96</v>
      </c>
      <c r="E72" s="114"/>
      <c r="F72" s="21"/>
      <c r="G72" s="40"/>
      <c r="H72" s="117"/>
      <c r="I72" s="18"/>
      <c r="J72" s="56"/>
    </row>
    <row r="73" spans="1:13" s="25" customFormat="1" ht="15.75" customHeight="1" thickTop="1" x14ac:dyDescent="0.25">
      <c r="A73" s="118">
        <v>10</v>
      </c>
      <c r="B73" s="120" t="s">
        <v>10</v>
      </c>
      <c r="C73" s="46" t="s">
        <v>108</v>
      </c>
      <c r="D73" s="15">
        <v>2550</v>
      </c>
      <c r="E73" s="114"/>
      <c r="F73" s="16">
        <v>1</v>
      </c>
      <c r="G73" s="44"/>
      <c r="H73" s="116"/>
      <c r="I73" s="48">
        <v>0</v>
      </c>
      <c r="J73" s="55">
        <f>F73*I73</f>
        <v>0</v>
      </c>
      <c r="K73" s="19"/>
    </row>
    <row r="74" spans="1:13" s="25" customFormat="1" ht="51.75" customHeight="1" thickBot="1" x14ac:dyDescent="0.3">
      <c r="A74" s="119"/>
      <c r="B74" s="121"/>
      <c r="C74" s="17" t="s">
        <v>93</v>
      </c>
      <c r="D74" s="20" t="s">
        <v>97</v>
      </c>
      <c r="E74" s="114"/>
      <c r="F74" s="21"/>
      <c r="G74" s="40"/>
      <c r="H74" s="117"/>
      <c r="I74" s="18"/>
      <c r="J74" s="56"/>
    </row>
    <row r="75" spans="1:13" s="25" customFormat="1" ht="15.75" customHeight="1" thickTop="1" x14ac:dyDescent="0.25">
      <c r="A75" s="118">
        <v>11</v>
      </c>
      <c r="B75" s="120" t="s">
        <v>98</v>
      </c>
      <c r="C75" s="46" t="s">
        <v>108</v>
      </c>
      <c r="D75" s="15">
        <v>1500</v>
      </c>
      <c r="E75" s="114"/>
      <c r="F75" s="16">
        <v>2</v>
      </c>
      <c r="G75" s="44"/>
      <c r="H75" s="116"/>
      <c r="I75" s="48">
        <v>0</v>
      </c>
      <c r="J75" s="55">
        <f>F75*I75</f>
        <v>0</v>
      </c>
      <c r="K75" s="19"/>
    </row>
    <row r="76" spans="1:13" s="25" customFormat="1" ht="51.75" customHeight="1" thickBot="1" x14ac:dyDescent="0.3">
      <c r="A76" s="119"/>
      <c r="B76" s="121"/>
      <c r="C76" s="17" t="s">
        <v>93</v>
      </c>
      <c r="D76" s="20" t="s">
        <v>99</v>
      </c>
      <c r="E76" s="115"/>
      <c r="F76" s="21"/>
      <c r="G76" s="40"/>
      <c r="H76" s="117"/>
      <c r="I76" s="18"/>
      <c r="J76" s="56"/>
    </row>
    <row r="77" spans="1:13" ht="21" customHeight="1" thickTop="1" x14ac:dyDescent="0.25">
      <c r="A77" s="118">
        <v>12</v>
      </c>
      <c r="B77" s="120" t="s">
        <v>10</v>
      </c>
      <c r="C77" s="46" t="s">
        <v>108</v>
      </c>
      <c r="D77" s="15">
        <v>1160</v>
      </c>
      <c r="E77" s="130" t="s">
        <v>131</v>
      </c>
      <c r="F77" s="16">
        <v>3</v>
      </c>
      <c r="G77" s="44"/>
      <c r="H77" s="116"/>
      <c r="I77" s="64">
        <v>0</v>
      </c>
      <c r="J77" s="65">
        <f>F77*I77</f>
        <v>0</v>
      </c>
      <c r="L77" s="25"/>
    </row>
    <row r="78" spans="1:13" ht="24.75" customHeight="1" thickBot="1" x14ac:dyDescent="0.3">
      <c r="A78" s="119"/>
      <c r="B78" s="121"/>
      <c r="C78" s="17" t="s">
        <v>124</v>
      </c>
      <c r="D78" s="20" t="s">
        <v>125</v>
      </c>
      <c r="E78" s="114"/>
      <c r="F78" s="21"/>
      <c r="G78" s="40"/>
      <c r="H78" s="117"/>
      <c r="I78" s="18"/>
      <c r="J78" s="56"/>
    </row>
    <row r="79" spans="1:13" ht="15.75" customHeight="1" thickTop="1" x14ac:dyDescent="0.25">
      <c r="A79" s="118">
        <v>13</v>
      </c>
      <c r="B79" s="120" t="s">
        <v>10</v>
      </c>
      <c r="C79" s="46" t="s">
        <v>108</v>
      </c>
      <c r="D79" s="15">
        <v>1610</v>
      </c>
      <c r="E79" s="114"/>
      <c r="F79" s="16">
        <v>2</v>
      </c>
      <c r="G79" s="44"/>
      <c r="H79" s="116"/>
      <c r="I79" s="64">
        <v>0</v>
      </c>
      <c r="J79" s="65">
        <f>F79*I79</f>
        <v>0</v>
      </c>
    </row>
    <row r="80" spans="1:13" ht="15.75" customHeight="1" thickBot="1" x14ac:dyDescent="0.3">
      <c r="A80" s="119"/>
      <c r="B80" s="121"/>
      <c r="C80" s="17" t="s">
        <v>124</v>
      </c>
      <c r="D80" s="20" t="s">
        <v>126</v>
      </c>
      <c r="E80" s="114"/>
      <c r="F80" s="21"/>
      <c r="G80" s="40"/>
      <c r="H80" s="117"/>
      <c r="I80" s="18"/>
      <c r="J80" s="56"/>
    </row>
    <row r="81" spans="1:10" ht="15.75" customHeight="1" thickTop="1" x14ac:dyDescent="0.25">
      <c r="A81" s="118">
        <v>14</v>
      </c>
      <c r="B81" s="120" t="s">
        <v>10</v>
      </c>
      <c r="C81" s="46" t="s">
        <v>108</v>
      </c>
      <c r="D81" s="15">
        <v>1625</v>
      </c>
      <c r="E81" s="114"/>
      <c r="F81" s="16">
        <v>1</v>
      </c>
      <c r="G81" s="44"/>
      <c r="H81" s="116"/>
      <c r="I81" s="64">
        <v>0</v>
      </c>
      <c r="J81" s="65">
        <f>F81*I81</f>
        <v>0</v>
      </c>
    </row>
    <row r="82" spans="1:10" ht="15.75" customHeight="1" thickBot="1" x14ac:dyDescent="0.3">
      <c r="A82" s="119"/>
      <c r="B82" s="121"/>
      <c r="C82" s="17" t="s">
        <v>124</v>
      </c>
      <c r="D82" s="20" t="s">
        <v>127</v>
      </c>
      <c r="E82" s="114"/>
      <c r="F82" s="21"/>
      <c r="G82" s="40"/>
      <c r="H82" s="117"/>
      <c r="I82" s="18"/>
      <c r="J82" s="56"/>
    </row>
    <row r="83" spans="1:10" ht="15.75" customHeight="1" thickTop="1" x14ac:dyDescent="0.25">
      <c r="A83" s="118">
        <v>15</v>
      </c>
      <c r="B83" s="120" t="s">
        <v>10</v>
      </c>
      <c r="C83" s="46" t="s">
        <v>108</v>
      </c>
      <c r="D83" s="15">
        <v>1620</v>
      </c>
      <c r="E83" s="114"/>
      <c r="F83" s="16">
        <v>1</v>
      </c>
      <c r="G83" s="44"/>
      <c r="H83" s="116"/>
      <c r="I83" s="64">
        <v>0</v>
      </c>
      <c r="J83" s="65">
        <f>F83*I83</f>
        <v>0</v>
      </c>
    </row>
    <row r="84" spans="1:10" ht="15.75" customHeight="1" thickBot="1" x14ac:dyDescent="0.3">
      <c r="A84" s="119"/>
      <c r="B84" s="121"/>
      <c r="C84" s="17" t="s">
        <v>124</v>
      </c>
      <c r="D84" s="20" t="s">
        <v>132</v>
      </c>
      <c r="E84" s="114"/>
      <c r="F84" s="21"/>
      <c r="G84" s="40"/>
      <c r="H84" s="117"/>
      <c r="I84" s="18"/>
      <c r="J84" s="56"/>
    </row>
    <row r="85" spans="1:10" ht="15.75" customHeight="1" thickTop="1" x14ac:dyDescent="0.25">
      <c r="A85" s="118">
        <v>16</v>
      </c>
      <c r="B85" s="120" t="s">
        <v>10</v>
      </c>
      <c r="C85" s="46" t="s">
        <v>108</v>
      </c>
      <c r="D85" s="15">
        <v>925</v>
      </c>
      <c r="E85" s="114"/>
      <c r="F85" s="16">
        <v>1</v>
      </c>
      <c r="G85" s="44"/>
      <c r="H85" s="116"/>
      <c r="I85" s="64">
        <v>0</v>
      </c>
      <c r="J85" s="65">
        <f>F85*I85</f>
        <v>0</v>
      </c>
    </row>
    <row r="86" spans="1:10" ht="15.75" customHeight="1" thickBot="1" x14ac:dyDescent="0.3">
      <c r="A86" s="119"/>
      <c r="B86" s="121"/>
      <c r="C86" s="17" t="s">
        <v>128</v>
      </c>
      <c r="D86" s="20" t="s">
        <v>129</v>
      </c>
      <c r="E86" s="114"/>
      <c r="F86" s="21"/>
      <c r="G86" s="40"/>
      <c r="H86" s="117"/>
      <c r="I86" s="18"/>
      <c r="J86" s="56"/>
    </row>
    <row r="87" spans="1:10" ht="15.75" customHeight="1" thickTop="1" x14ac:dyDescent="0.25">
      <c r="A87" s="118">
        <v>17</v>
      </c>
      <c r="B87" s="120" t="s">
        <v>10</v>
      </c>
      <c r="C87" s="46" t="s">
        <v>108</v>
      </c>
      <c r="D87" s="15">
        <v>1310</v>
      </c>
      <c r="E87" s="114"/>
      <c r="F87" s="16">
        <v>1</v>
      </c>
      <c r="G87" s="44"/>
      <c r="H87" s="116"/>
      <c r="I87" s="64">
        <v>0</v>
      </c>
      <c r="J87" s="65">
        <f>F87*I87</f>
        <v>0</v>
      </c>
    </row>
    <row r="88" spans="1:10" ht="15.75" customHeight="1" thickBot="1" x14ac:dyDescent="0.3">
      <c r="A88" s="119"/>
      <c r="B88" s="121"/>
      <c r="C88" s="17" t="s">
        <v>128</v>
      </c>
      <c r="D88" s="20" t="s">
        <v>130</v>
      </c>
      <c r="E88" s="114"/>
      <c r="F88" s="21"/>
      <c r="G88" s="40"/>
      <c r="H88" s="117"/>
      <c r="I88" s="18"/>
      <c r="J88" s="56"/>
    </row>
    <row r="89" spans="1:10" ht="15.75" customHeight="1" thickTop="1" x14ac:dyDescent="0.25">
      <c r="A89" s="118">
        <v>18</v>
      </c>
      <c r="B89" s="120" t="s">
        <v>10</v>
      </c>
      <c r="C89" s="46" t="s">
        <v>108</v>
      </c>
      <c r="D89" s="15">
        <v>1310</v>
      </c>
      <c r="E89" s="114"/>
      <c r="F89" s="16">
        <v>1</v>
      </c>
      <c r="G89" s="44"/>
      <c r="H89" s="116"/>
      <c r="I89" s="64">
        <v>0</v>
      </c>
      <c r="J89" s="65">
        <f>F89*I89</f>
        <v>0</v>
      </c>
    </row>
    <row r="90" spans="1:10" ht="15.75" customHeight="1" thickBot="1" x14ac:dyDescent="0.3">
      <c r="A90" s="119"/>
      <c r="B90" s="121"/>
      <c r="C90" s="17" t="s">
        <v>128</v>
      </c>
      <c r="D90" s="20" t="s">
        <v>133</v>
      </c>
      <c r="E90" s="114"/>
      <c r="F90" s="21"/>
      <c r="G90" s="40"/>
      <c r="H90" s="117"/>
      <c r="I90" s="18"/>
      <c r="J90" s="56"/>
    </row>
    <row r="91" spans="1:10" ht="15.75" customHeight="1" thickTop="1" x14ac:dyDescent="0.25">
      <c r="A91" s="118">
        <v>19</v>
      </c>
      <c r="B91" s="120" t="s">
        <v>10</v>
      </c>
      <c r="C91" s="46" t="s">
        <v>108</v>
      </c>
      <c r="D91" s="15">
        <v>1310</v>
      </c>
      <c r="E91" s="114"/>
      <c r="F91" s="16">
        <v>1</v>
      </c>
      <c r="G91" s="44"/>
      <c r="H91" s="116"/>
      <c r="I91" s="64">
        <v>0</v>
      </c>
      <c r="J91" s="65">
        <f>F91*I91</f>
        <v>0</v>
      </c>
    </row>
    <row r="92" spans="1:10" ht="15.75" customHeight="1" thickBot="1" x14ac:dyDescent="0.3">
      <c r="A92" s="119"/>
      <c r="B92" s="121"/>
      <c r="C92" s="17" t="s">
        <v>128</v>
      </c>
      <c r="D92" s="20" t="s">
        <v>134</v>
      </c>
      <c r="E92" s="114"/>
      <c r="F92" s="21"/>
      <c r="G92" s="40"/>
      <c r="H92" s="117"/>
      <c r="I92" s="18"/>
      <c r="J92" s="56"/>
    </row>
    <row r="93" spans="1:10" ht="15.75" customHeight="1" thickTop="1" x14ac:dyDescent="0.25">
      <c r="A93" s="105">
        <v>20</v>
      </c>
      <c r="B93" s="108" t="s">
        <v>136</v>
      </c>
      <c r="C93" s="46" t="s">
        <v>108</v>
      </c>
      <c r="D93" s="72">
        <v>9500</v>
      </c>
      <c r="E93" s="126" t="s">
        <v>177</v>
      </c>
      <c r="F93" s="66">
        <v>1</v>
      </c>
      <c r="G93" s="41"/>
      <c r="H93" s="101"/>
      <c r="I93" s="47">
        <v>0</v>
      </c>
      <c r="J93" s="141">
        <f>F93*I93</f>
        <v>0</v>
      </c>
    </row>
    <row r="94" spans="1:10" ht="15.75" customHeight="1" x14ac:dyDescent="0.25">
      <c r="A94" s="106"/>
      <c r="B94" s="109"/>
      <c r="C94" s="6" t="s">
        <v>137</v>
      </c>
      <c r="D94" s="7" t="s">
        <v>138</v>
      </c>
      <c r="E94" s="127"/>
      <c r="F94" s="103"/>
      <c r="G94" s="37"/>
      <c r="H94" s="102"/>
      <c r="I94" s="4"/>
      <c r="J94" s="53"/>
    </row>
    <row r="95" spans="1:10" ht="15.75" customHeight="1" x14ac:dyDescent="0.25">
      <c r="A95" s="106"/>
      <c r="B95" s="109"/>
      <c r="C95" s="6" t="s">
        <v>139</v>
      </c>
      <c r="D95" s="7" t="s">
        <v>191</v>
      </c>
      <c r="E95" s="127"/>
      <c r="F95" s="104"/>
      <c r="G95" s="38"/>
      <c r="H95" s="102"/>
      <c r="I95" s="4"/>
      <c r="J95" s="53"/>
    </row>
    <row r="96" spans="1:10" ht="15.75" customHeight="1" x14ac:dyDescent="0.25">
      <c r="A96" s="106"/>
      <c r="B96" s="109"/>
      <c r="C96" s="6" t="s">
        <v>140</v>
      </c>
      <c r="D96" s="7" t="s">
        <v>141</v>
      </c>
      <c r="E96" s="127"/>
      <c r="F96" s="104"/>
      <c r="G96" s="37"/>
      <c r="H96" s="102"/>
      <c r="I96" s="4"/>
      <c r="J96" s="53"/>
    </row>
    <row r="97" spans="1:10" ht="54.75" customHeight="1" x14ac:dyDescent="0.25">
      <c r="A97" s="106"/>
      <c r="B97" s="109"/>
      <c r="C97" s="6" t="s">
        <v>142</v>
      </c>
      <c r="D97" s="7" t="s">
        <v>183</v>
      </c>
      <c r="E97" s="127"/>
      <c r="F97" s="104"/>
      <c r="G97" s="38"/>
      <c r="H97" s="102"/>
      <c r="I97" s="4"/>
      <c r="J97" s="53"/>
    </row>
    <row r="98" spans="1:10" ht="42.75" customHeight="1" x14ac:dyDescent="0.25">
      <c r="A98" s="106"/>
      <c r="B98" s="109"/>
      <c r="C98" s="6" t="s">
        <v>143</v>
      </c>
      <c r="D98" s="7" t="s">
        <v>144</v>
      </c>
      <c r="E98" s="127"/>
      <c r="F98" s="104"/>
      <c r="G98" s="38"/>
      <c r="H98" s="102"/>
      <c r="I98" s="4"/>
      <c r="J98" s="53"/>
    </row>
    <row r="99" spans="1:10" ht="35.25" customHeight="1" x14ac:dyDescent="0.25">
      <c r="A99" s="106"/>
      <c r="B99" s="109"/>
      <c r="C99" s="6" t="s">
        <v>111</v>
      </c>
      <c r="D99" s="7" t="s">
        <v>184</v>
      </c>
      <c r="E99" s="127"/>
      <c r="F99" s="104"/>
      <c r="G99" s="37"/>
      <c r="H99" s="102"/>
      <c r="I99" s="4"/>
      <c r="J99" s="53"/>
    </row>
    <row r="100" spans="1:10" ht="15.75" customHeight="1" x14ac:dyDescent="0.25">
      <c r="A100" s="106"/>
      <c r="B100" s="109"/>
      <c r="C100" s="6" t="s">
        <v>38</v>
      </c>
      <c r="D100" s="7" t="s">
        <v>145</v>
      </c>
      <c r="E100" s="127"/>
      <c r="F100" s="104"/>
      <c r="G100" s="38"/>
      <c r="H100" s="102"/>
      <c r="I100" s="4"/>
      <c r="J100" s="53"/>
    </row>
    <row r="101" spans="1:10" ht="15.75" customHeight="1" thickBot="1" x14ac:dyDescent="0.3">
      <c r="A101" s="107"/>
      <c r="B101" s="110"/>
      <c r="C101" s="11" t="s">
        <v>6</v>
      </c>
      <c r="D101" s="9" t="s">
        <v>11</v>
      </c>
      <c r="E101" s="127"/>
      <c r="F101" s="112"/>
      <c r="G101" s="39"/>
      <c r="H101" s="111"/>
      <c r="I101" s="10"/>
      <c r="J101" s="54"/>
    </row>
    <row r="102" spans="1:10" ht="15.75" customHeight="1" thickTop="1" x14ac:dyDescent="0.25">
      <c r="A102" s="105">
        <v>21</v>
      </c>
      <c r="B102" s="108" t="s">
        <v>146</v>
      </c>
      <c r="C102" s="46" t="s">
        <v>108</v>
      </c>
      <c r="D102" s="72">
        <v>16010</v>
      </c>
      <c r="E102" s="127"/>
      <c r="F102" s="42">
        <v>3</v>
      </c>
      <c r="G102" s="41"/>
      <c r="H102" s="101"/>
      <c r="I102" s="47">
        <v>0</v>
      </c>
      <c r="J102" s="52">
        <f>F102*I102</f>
        <v>0</v>
      </c>
    </row>
    <row r="103" spans="1:10" ht="15.75" customHeight="1" x14ac:dyDescent="0.25">
      <c r="A103" s="106"/>
      <c r="B103" s="109"/>
      <c r="C103" s="6" t="s">
        <v>26</v>
      </c>
      <c r="D103" s="7" t="s">
        <v>147</v>
      </c>
      <c r="E103" s="127"/>
      <c r="F103" s="103"/>
      <c r="G103" s="37"/>
      <c r="H103" s="102"/>
      <c r="I103" s="4"/>
      <c r="J103" s="53"/>
    </row>
    <row r="104" spans="1:10" ht="15.75" customHeight="1" x14ac:dyDescent="0.25">
      <c r="A104" s="106"/>
      <c r="B104" s="109"/>
      <c r="C104" s="6" t="s">
        <v>32</v>
      </c>
      <c r="D104" s="7" t="s">
        <v>148</v>
      </c>
      <c r="E104" s="127"/>
      <c r="F104" s="104"/>
      <c r="G104" s="38"/>
      <c r="H104" s="102"/>
      <c r="I104" s="4"/>
      <c r="J104" s="53"/>
    </row>
    <row r="105" spans="1:10" ht="15.75" customHeight="1" x14ac:dyDescent="0.25">
      <c r="A105" s="106"/>
      <c r="B105" s="109"/>
      <c r="C105" s="6" t="s">
        <v>24</v>
      </c>
      <c r="D105" s="7" t="s">
        <v>149</v>
      </c>
      <c r="E105" s="127"/>
      <c r="F105" s="104"/>
      <c r="G105" s="37"/>
      <c r="H105" s="102"/>
      <c r="I105" s="4"/>
      <c r="J105" s="53"/>
    </row>
    <row r="106" spans="1:10" ht="84" customHeight="1" x14ac:dyDescent="0.25">
      <c r="A106" s="106"/>
      <c r="B106" s="109"/>
      <c r="C106" s="27" t="s">
        <v>38</v>
      </c>
      <c r="D106" s="28" t="s">
        <v>186</v>
      </c>
      <c r="E106" s="127"/>
      <c r="F106" s="104"/>
      <c r="G106" s="38"/>
      <c r="H106" s="102"/>
      <c r="I106" s="4"/>
      <c r="J106" s="53"/>
    </row>
    <row r="107" spans="1:10" ht="15.75" customHeight="1" x14ac:dyDescent="0.25">
      <c r="A107" s="106"/>
      <c r="B107" s="109"/>
      <c r="C107" s="27" t="s">
        <v>112</v>
      </c>
      <c r="D107" s="28" t="s">
        <v>150</v>
      </c>
      <c r="E107" s="127"/>
      <c r="F107" s="104"/>
      <c r="G107" s="38"/>
      <c r="H107" s="102"/>
      <c r="I107" s="4"/>
      <c r="J107" s="53"/>
    </row>
    <row r="108" spans="1:10" ht="15.75" customHeight="1" x14ac:dyDescent="0.25">
      <c r="A108" s="106"/>
      <c r="B108" s="109"/>
      <c r="C108" s="6" t="s">
        <v>151</v>
      </c>
      <c r="D108" s="7" t="s">
        <v>152</v>
      </c>
      <c r="E108" s="127"/>
      <c r="F108" s="104"/>
      <c r="G108" s="38"/>
      <c r="H108" s="102"/>
      <c r="I108" s="4"/>
      <c r="J108" s="53"/>
    </row>
    <row r="109" spans="1:10" ht="15.75" customHeight="1" thickBot="1" x14ac:dyDescent="0.3">
      <c r="A109" s="107"/>
      <c r="B109" s="110"/>
      <c r="C109" s="11" t="s">
        <v>6</v>
      </c>
      <c r="D109" s="9" t="s">
        <v>153</v>
      </c>
      <c r="E109" s="127"/>
      <c r="F109" s="112"/>
      <c r="G109" s="39"/>
      <c r="H109" s="111"/>
      <c r="I109" s="10"/>
      <c r="J109" s="54"/>
    </row>
    <row r="110" spans="1:10" ht="15.75" customHeight="1" thickTop="1" x14ac:dyDescent="0.25">
      <c r="A110" s="105">
        <v>22</v>
      </c>
      <c r="B110" s="108" t="s">
        <v>136</v>
      </c>
      <c r="C110" s="46" t="s">
        <v>108</v>
      </c>
      <c r="D110" s="67">
        <v>3770</v>
      </c>
      <c r="E110" s="127"/>
      <c r="F110" s="42">
        <v>1</v>
      </c>
      <c r="G110" s="41"/>
      <c r="H110" s="132"/>
      <c r="I110" s="47">
        <v>0</v>
      </c>
      <c r="J110" s="52">
        <f>F110*I110</f>
        <v>0</v>
      </c>
    </row>
    <row r="111" spans="1:10" ht="15.75" customHeight="1" x14ac:dyDescent="0.25">
      <c r="A111" s="106"/>
      <c r="B111" s="109"/>
      <c r="C111" s="6" t="s">
        <v>137</v>
      </c>
      <c r="D111" s="7" t="s">
        <v>154</v>
      </c>
      <c r="E111" s="127"/>
      <c r="F111" s="103"/>
      <c r="G111" s="37"/>
      <c r="H111" s="133"/>
      <c r="I111" s="4"/>
      <c r="J111" s="53"/>
    </row>
    <row r="112" spans="1:10" ht="15.75" customHeight="1" x14ac:dyDescent="0.25">
      <c r="A112" s="106"/>
      <c r="B112" s="109"/>
      <c r="C112" s="6" t="s">
        <v>139</v>
      </c>
      <c r="D112" s="7" t="s">
        <v>192</v>
      </c>
      <c r="E112" s="127"/>
      <c r="F112" s="104"/>
      <c r="G112" s="38"/>
      <c r="H112" s="133"/>
      <c r="I112" s="4"/>
      <c r="J112" s="53"/>
    </row>
    <row r="113" spans="1:10" ht="47.25" customHeight="1" x14ac:dyDescent="0.25">
      <c r="A113" s="106"/>
      <c r="B113" s="109"/>
      <c r="C113" s="6" t="s">
        <v>142</v>
      </c>
      <c r="D113" s="7" t="s">
        <v>196</v>
      </c>
      <c r="E113" s="127"/>
      <c r="F113" s="104"/>
      <c r="G113" s="37"/>
      <c r="H113" s="133"/>
      <c r="I113" s="4"/>
      <c r="J113" s="53"/>
    </row>
    <row r="114" spans="1:10" ht="47.25" customHeight="1" x14ac:dyDescent="0.25">
      <c r="A114" s="106"/>
      <c r="B114" s="109"/>
      <c r="C114" s="6" t="s">
        <v>143</v>
      </c>
      <c r="D114" s="7" t="s">
        <v>155</v>
      </c>
      <c r="E114" s="127"/>
      <c r="F114" s="104"/>
      <c r="G114" s="38"/>
      <c r="H114" s="133"/>
      <c r="I114" s="4"/>
      <c r="J114" s="53"/>
    </row>
    <row r="115" spans="1:10" ht="51.75" customHeight="1" x14ac:dyDescent="0.25">
      <c r="A115" s="106"/>
      <c r="B115" s="109"/>
      <c r="C115" s="6" t="s">
        <v>111</v>
      </c>
      <c r="D115" s="7" t="s">
        <v>185</v>
      </c>
      <c r="E115" s="127"/>
      <c r="F115" s="104"/>
      <c r="G115" s="38"/>
      <c r="H115" s="133"/>
      <c r="I115" s="4"/>
      <c r="J115" s="53"/>
    </row>
    <row r="116" spans="1:10" ht="15.75" customHeight="1" thickBot="1" x14ac:dyDescent="0.3">
      <c r="A116" s="107"/>
      <c r="B116" s="110"/>
      <c r="C116" s="11" t="s">
        <v>6</v>
      </c>
      <c r="D116" s="9" t="s">
        <v>11</v>
      </c>
      <c r="E116" s="131"/>
      <c r="F116" s="112"/>
      <c r="G116" s="39"/>
      <c r="H116" s="134"/>
      <c r="I116" s="10"/>
      <c r="J116" s="54"/>
    </row>
    <row r="117" spans="1:10" ht="15.75" customHeight="1" thickTop="1" x14ac:dyDescent="0.25">
      <c r="A117" s="142">
        <v>23</v>
      </c>
      <c r="B117" s="135" t="s">
        <v>156</v>
      </c>
      <c r="C117" s="46" t="s">
        <v>108</v>
      </c>
      <c r="D117" s="80">
        <v>1650</v>
      </c>
      <c r="E117" s="136" t="s">
        <v>181</v>
      </c>
      <c r="F117" s="73">
        <v>1</v>
      </c>
      <c r="G117" s="74"/>
      <c r="H117" s="139"/>
      <c r="I117" s="70">
        <v>0</v>
      </c>
      <c r="J117" s="143">
        <f>F117*I117</f>
        <v>0</v>
      </c>
    </row>
    <row r="118" spans="1:10" ht="15.75" customHeight="1" x14ac:dyDescent="0.25">
      <c r="A118" s="106"/>
      <c r="B118" s="109"/>
      <c r="C118" s="6" t="s">
        <v>157</v>
      </c>
      <c r="D118" s="7" t="s">
        <v>158</v>
      </c>
      <c r="E118" s="137"/>
      <c r="F118" s="103"/>
      <c r="G118" s="37"/>
      <c r="H118" s="133"/>
      <c r="I118" s="4"/>
      <c r="J118" s="53"/>
    </row>
    <row r="119" spans="1:10" ht="15.75" customHeight="1" x14ac:dyDescent="0.25">
      <c r="A119" s="106"/>
      <c r="B119" s="109"/>
      <c r="C119" s="6" t="s">
        <v>35</v>
      </c>
      <c r="D119" s="7" t="s">
        <v>159</v>
      </c>
      <c r="E119" s="137"/>
      <c r="F119" s="104"/>
      <c r="G119" s="38"/>
      <c r="H119" s="133"/>
      <c r="I119" s="4"/>
      <c r="J119" s="53"/>
    </row>
    <row r="120" spans="1:10" ht="15.75" customHeight="1" x14ac:dyDescent="0.25">
      <c r="A120" s="106"/>
      <c r="B120" s="109"/>
      <c r="C120" s="6" t="s">
        <v>66</v>
      </c>
      <c r="D120" s="7" t="s">
        <v>160</v>
      </c>
      <c r="E120" s="137"/>
      <c r="F120" s="104"/>
      <c r="G120" s="37"/>
      <c r="H120" s="133"/>
      <c r="I120" s="4"/>
      <c r="J120" s="53"/>
    </row>
    <row r="121" spans="1:10" ht="15.75" customHeight="1" x14ac:dyDescent="0.25">
      <c r="A121" s="106"/>
      <c r="B121" s="109"/>
      <c r="C121" s="6" t="s">
        <v>161</v>
      </c>
      <c r="D121" s="7" t="s">
        <v>162</v>
      </c>
      <c r="E121" s="137"/>
      <c r="F121" s="104"/>
      <c r="G121" s="38"/>
      <c r="H121" s="133"/>
      <c r="I121" s="4"/>
      <c r="J121" s="53"/>
    </row>
    <row r="122" spans="1:10" ht="15.75" customHeight="1" thickBot="1" x14ac:dyDescent="0.3">
      <c r="A122" s="107"/>
      <c r="B122" s="110"/>
      <c r="C122" s="11" t="s">
        <v>6</v>
      </c>
      <c r="D122" s="9" t="s">
        <v>12</v>
      </c>
      <c r="E122" s="138"/>
      <c r="F122" s="140"/>
      <c r="G122" s="39"/>
      <c r="H122" s="134"/>
      <c r="I122" s="10"/>
      <c r="J122" s="54"/>
    </row>
    <row r="123" spans="1:10" ht="15.75" customHeight="1" thickTop="1" x14ac:dyDescent="0.25">
      <c r="A123" s="106">
        <v>24</v>
      </c>
      <c r="B123" s="109" t="s">
        <v>146</v>
      </c>
      <c r="C123" s="46" t="s">
        <v>108</v>
      </c>
      <c r="D123" s="68">
        <v>39500</v>
      </c>
      <c r="E123" s="127" t="s">
        <v>178</v>
      </c>
      <c r="F123" s="75">
        <v>2</v>
      </c>
      <c r="G123" s="76"/>
      <c r="H123" s="133"/>
      <c r="I123" s="71">
        <v>0</v>
      </c>
      <c r="J123" s="144">
        <f>F123*I123</f>
        <v>0</v>
      </c>
    </row>
    <row r="124" spans="1:10" ht="15.75" customHeight="1" x14ac:dyDescent="0.25">
      <c r="A124" s="106"/>
      <c r="B124" s="109"/>
      <c r="C124" s="6" t="s">
        <v>26</v>
      </c>
      <c r="D124" s="7" t="s">
        <v>163</v>
      </c>
      <c r="E124" s="127"/>
      <c r="F124" s="103"/>
      <c r="G124" s="37"/>
      <c r="H124" s="133"/>
      <c r="I124" s="4"/>
      <c r="J124" s="53"/>
    </row>
    <row r="125" spans="1:10" ht="15.75" customHeight="1" x14ac:dyDescent="0.25">
      <c r="A125" s="106"/>
      <c r="B125" s="109"/>
      <c r="C125" s="6" t="s">
        <v>24</v>
      </c>
      <c r="D125" s="7" t="s">
        <v>164</v>
      </c>
      <c r="E125" s="127"/>
      <c r="F125" s="104"/>
      <c r="G125" s="38"/>
      <c r="H125" s="133"/>
      <c r="I125" s="4"/>
      <c r="J125" s="53"/>
    </row>
    <row r="126" spans="1:10" ht="15.75" customHeight="1" x14ac:dyDescent="0.25">
      <c r="A126" s="106"/>
      <c r="B126" s="109"/>
      <c r="C126" s="6" t="s">
        <v>165</v>
      </c>
      <c r="D126" s="7" t="s">
        <v>194</v>
      </c>
      <c r="E126" s="127"/>
      <c r="F126" s="104"/>
      <c r="G126" s="37"/>
      <c r="H126" s="133"/>
      <c r="I126" s="4"/>
      <c r="J126" s="53"/>
    </row>
    <row r="127" spans="1:10" s="26" customFormat="1" ht="15.75" customHeight="1" x14ac:dyDescent="0.25">
      <c r="A127" s="106"/>
      <c r="B127" s="109"/>
      <c r="C127" s="78" t="s">
        <v>193</v>
      </c>
      <c r="D127" s="79">
        <v>0.9</v>
      </c>
      <c r="E127" s="127"/>
      <c r="F127" s="104"/>
      <c r="G127" s="37"/>
      <c r="H127" s="133"/>
      <c r="I127" s="4"/>
      <c r="J127" s="53"/>
    </row>
    <row r="128" spans="1:10" ht="15.75" customHeight="1" x14ac:dyDescent="0.25">
      <c r="A128" s="106"/>
      <c r="B128" s="109"/>
      <c r="C128" s="27" t="s">
        <v>166</v>
      </c>
      <c r="D128" s="28" t="s">
        <v>167</v>
      </c>
      <c r="E128" s="127"/>
      <c r="F128" s="104"/>
      <c r="G128" s="38"/>
      <c r="H128" s="133"/>
      <c r="I128" s="4"/>
      <c r="J128" s="53"/>
    </row>
    <row r="129" spans="1:10" ht="15.75" customHeight="1" x14ac:dyDescent="0.25">
      <c r="A129" s="106"/>
      <c r="B129" s="109"/>
      <c r="C129" s="27" t="s">
        <v>112</v>
      </c>
      <c r="D129" s="28" t="s">
        <v>190</v>
      </c>
      <c r="E129" s="127"/>
      <c r="F129" s="104"/>
      <c r="G129" s="38"/>
      <c r="H129" s="133"/>
      <c r="I129" s="4"/>
      <c r="J129" s="53"/>
    </row>
    <row r="130" spans="1:10" ht="30" customHeight="1" x14ac:dyDescent="0.25">
      <c r="A130" s="106"/>
      <c r="B130" s="109"/>
      <c r="C130" s="6" t="s">
        <v>168</v>
      </c>
      <c r="D130" s="7" t="s">
        <v>187</v>
      </c>
      <c r="E130" s="127"/>
      <c r="F130" s="104"/>
      <c r="G130" s="38"/>
      <c r="H130" s="133"/>
      <c r="I130" s="4"/>
      <c r="J130" s="53"/>
    </row>
    <row r="131" spans="1:10" ht="15.75" customHeight="1" x14ac:dyDescent="0.25">
      <c r="A131" s="106"/>
      <c r="B131" s="109"/>
      <c r="C131" s="6" t="s">
        <v>188</v>
      </c>
      <c r="D131" s="7" t="s">
        <v>189</v>
      </c>
      <c r="E131" s="127"/>
      <c r="F131" s="104"/>
      <c r="G131" s="38"/>
      <c r="H131" s="133"/>
      <c r="I131" s="4"/>
      <c r="J131" s="53"/>
    </row>
    <row r="132" spans="1:10" ht="36" customHeight="1" x14ac:dyDescent="0.25">
      <c r="A132" s="106"/>
      <c r="B132" s="109"/>
      <c r="C132" s="6" t="s">
        <v>38</v>
      </c>
      <c r="D132" s="7" t="s">
        <v>169</v>
      </c>
      <c r="E132" s="127"/>
      <c r="F132" s="104"/>
      <c r="G132" s="37"/>
      <c r="H132" s="133"/>
      <c r="I132" s="4"/>
      <c r="J132" s="53"/>
    </row>
    <row r="133" spans="1:10" ht="15.75" customHeight="1" x14ac:dyDescent="0.25">
      <c r="A133" s="106"/>
      <c r="B133" s="109"/>
      <c r="C133" s="6" t="s">
        <v>32</v>
      </c>
      <c r="D133" s="7" t="s">
        <v>170</v>
      </c>
      <c r="E133" s="127"/>
      <c r="F133" s="104"/>
      <c r="G133" s="38"/>
      <c r="H133" s="133"/>
      <c r="I133" s="4"/>
      <c r="J133" s="53"/>
    </row>
    <row r="134" spans="1:10" ht="15.75" customHeight="1" thickBot="1" x14ac:dyDescent="0.3">
      <c r="A134" s="107"/>
      <c r="B134" s="110"/>
      <c r="C134" s="11" t="s">
        <v>6</v>
      </c>
      <c r="D134" s="9" t="s">
        <v>153</v>
      </c>
      <c r="E134" s="127"/>
      <c r="F134" s="112"/>
      <c r="G134" s="39"/>
      <c r="H134" s="134"/>
      <c r="I134" s="10"/>
      <c r="J134" s="54"/>
    </row>
    <row r="135" spans="1:10" ht="15.75" customHeight="1" thickTop="1" x14ac:dyDescent="0.25">
      <c r="A135" s="118">
        <v>25</v>
      </c>
      <c r="B135" s="120" t="s">
        <v>10</v>
      </c>
      <c r="C135" s="46" t="s">
        <v>108</v>
      </c>
      <c r="D135" s="15">
        <v>2850</v>
      </c>
      <c r="E135" s="113" t="s">
        <v>179</v>
      </c>
      <c r="F135" s="16">
        <v>1</v>
      </c>
      <c r="G135" s="44"/>
      <c r="H135" s="116"/>
      <c r="I135" s="77">
        <v>0</v>
      </c>
      <c r="J135" s="145">
        <f>F135*I135</f>
        <v>0</v>
      </c>
    </row>
    <row r="136" spans="1:10" ht="28.5" customHeight="1" thickBot="1" x14ac:dyDescent="0.3">
      <c r="A136" s="119"/>
      <c r="B136" s="121"/>
      <c r="C136" s="17" t="s">
        <v>182</v>
      </c>
      <c r="D136" s="20" t="s">
        <v>171</v>
      </c>
      <c r="E136" s="114"/>
      <c r="F136" s="21"/>
      <c r="G136" s="40"/>
      <c r="H136" s="117"/>
      <c r="I136" s="18"/>
      <c r="J136" s="56"/>
    </row>
    <row r="137" spans="1:10" ht="15.75" customHeight="1" thickTop="1" x14ac:dyDescent="0.25">
      <c r="A137" s="118">
        <v>26</v>
      </c>
      <c r="B137" s="120" t="s">
        <v>10</v>
      </c>
      <c r="C137" s="46" t="s">
        <v>108</v>
      </c>
      <c r="D137" s="15">
        <v>4800</v>
      </c>
      <c r="E137" s="113" t="s">
        <v>180</v>
      </c>
      <c r="F137" s="16">
        <v>1</v>
      </c>
      <c r="G137" s="44"/>
      <c r="H137" s="116"/>
      <c r="I137" s="77">
        <v>0</v>
      </c>
      <c r="J137" s="145">
        <f>F137*I137</f>
        <v>0</v>
      </c>
    </row>
    <row r="138" spans="1:10" ht="15.75" customHeight="1" thickBot="1" x14ac:dyDescent="0.3">
      <c r="A138" s="119"/>
      <c r="B138" s="121"/>
      <c r="C138" s="17" t="s">
        <v>172</v>
      </c>
      <c r="D138" s="20" t="s">
        <v>173</v>
      </c>
      <c r="E138" s="114"/>
      <c r="F138" s="21"/>
      <c r="G138" s="40"/>
      <c r="H138" s="117"/>
      <c r="I138" s="18"/>
      <c r="J138" s="56"/>
    </row>
    <row r="139" spans="1:10" ht="15.75" customHeight="1" thickTop="1" x14ac:dyDescent="0.25">
      <c r="A139" s="118">
        <v>27</v>
      </c>
      <c r="B139" s="120" t="s">
        <v>10</v>
      </c>
      <c r="C139" s="46" t="s">
        <v>108</v>
      </c>
      <c r="D139" s="15">
        <v>4330</v>
      </c>
      <c r="E139" s="114"/>
      <c r="F139" s="16">
        <v>1</v>
      </c>
      <c r="G139" s="44"/>
      <c r="H139" s="116"/>
      <c r="I139" s="77">
        <v>0</v>
      </c>
      <c r="J139" s="145">
        <f>F139*I139</f>
        <v>0</v>
      </c>
    </row>
    <row r="140" spans="1:10" ht="15.75" customHeight="1" thickBot="1" x14ac:dyDescent="0.3">
      <c r="A140" s="119"/>
      <c r="B140" s="121"/>
      <c r="C140" s="17" t="s">
        <v>172</v>
      </c>
      <c r="D140" s="20" t="s">
        <v>174</v>
      </c>
      <c r="E140" s="114"/>
      <c r="F140" s="21"/>
      <c r="G140" s="40"/>
      <c r="H140" s="117"/>
      <c r="I140" s="18"/>
      <c r="J140" s="56"/>
    </row>
    <row r="141" spans="1:10" ht="15.75" customHeight="1" thickTop="1" x14ac:dyDescent="0.25">
      <c r="A141" s="118">
        <v>28</v>
      </c>
      <c r="B141" s="120" t="s">
        <v>10</v>
      </c>
      <c r="C141" s="46" t="s">
        <v>108</v>
      </c>
      <c r="D141" s="15">
        <v>5350</v>
      </c>
      <c r="E141" s="114"/>
      <c r="F141" s="16">
        <v>1</v>
      </c>
      <c r="G141" s="44"/>
      <c r="H141" s="116"/>
      <c r="I141" s="77">
        <v>0</v>
      </c>
      <c r="J141" s="145">
        <f>F141*I141</f>
        <v>0</v>
      </c>
    </row>
    <row r="142" spans="1:10" ht="15.75" customHeight="1" thickBot="1" x14ac:dyDescent="0.3">
      <c r="A142" s="119"/>
      <c r="B142" s="121"/>
      <c r="C142" s="17" t="s">
        <v>172</v>
      </c>
      <c r="D142" s="20" t="s">
        <v>175</v>
      </c>
      <c r="E142" s="114"/>
      <c r="F142" s="21"/>
      <c r="G142" s="40"/>
      <c r="H142" s="117"/>
      <c r="I142" s="18"/>
      <c r="J142" s="56"/>
    </row>
    <row r="143" spans="1:10" ht="15.75" customHeight="1" thickTop="1" x14ac:dyDescent="0.25">
      <c r="A143" s="118">
        <v>29</v>
      </c>
      <c r="B143" s="120" t="s">
        <v>10</v>
      </c>
      <c r="C143" s="46" t="s">
        <v>108</v>
      </c>
      <c r="D143" s="15">
        <v>4220</v>
      </c>
      <c r="E143" s="114"/>
      <c r="F143" s="16">
        <v>1</v>
      </c>
      <c r="G143" s="44"/>
      <c r="H143" s="116"/>
      <c r="I143" s="77">
        <v>0</v>
      </c>
      <c r="J143" s="145">
        <f>F143*I143</f>
        <v>0</v>
      </c>
    </row>
    <row r="144" spans="1:10" ht="15.75" customHeight="1" thickBot="1" x14ac:dyDescent="0.3">
      <c r="A144" s="119"/>
      <c r="B144" s="121"/>
      <c r="C144" s="17" t="s">
        <v>172</v>
      </c>
      <c r="D144" s="20" t="s">
        <v>176</v>
      </c>
      <c r="E144" s="114"/>
      <c r="F144" s="21"/>
      <c r="G144" s="40"/>
      <c r="H144" s="117"/>
      <c r="I144" s="18"/>
      <c r="J144" s="56"/>
    </row>
    <row r="145" spans="1:10" ht="15.75" customHeight="1" thickTop="1" thickBot="1" x14ac:dyDescent="0.3">
      <c r="A145" s="97" t="s">
        <v>7</v>
      </c>
      <c r="B145" s="98"/>
      <c r="C145" s="99"/>
      <c r="D145" s="69">
        <f>SUM(D8*F8+D16*F16+D29*F29+D38*F38+D51*F51+D57*F57+D67*F67+D69*F69+D71*F71+D73*F73+D75*F75+D77*F77+D79*F79+D81*F81+D83*F83+D85*F85+D87*F87+D89*F89+D91*F91+D93*F93+D102*F102+D110*F110+D117*F117+D123*F123+D135*F135+D137*F137+D139*F139+D141*F141+D143*F143)</f>
        <v>238600</v>
      </c>
      <c r="E145" s="63"/>
      <c r="F145" s="91" t="s">
        <v>109</v>
      </c>
      <c r="G145" s="92"/>
      <c r="H145" s="92"/>
      <c r="I145" s="93"/>
      <c r="J145" s="57">
        <f>SUM(J8:J144)</f>
        <v>0</v>
      </c>
    </row>
    <row r="146" spans="1:10" ht="15.75" customHeight="1" thickBot="1" x14ac:dyDescent="0.25">
      <c r="A146" s="100"/>
      <c r="B146" s="100"/>
      <c r="C146" s="100"/>
      <c r="D146" s="61"/>
      <c r="E146" s="62"/>
      <c r="F146" s="94" t="s">
        <v>110</v>
      </c>
      <c r="G146" s="95"/>
      <c r="H146" s="95"/>
      <c r="I146" s="96"/>
      <c r="J146" s="58">
        <f>SUM(J145*1.21)</f>
        <v>0</v>
      </c>
    </row>
    <row r="147" spans="1:10" ht="15.75" customHeight="1" x14ac:dyDescent="0.2">
      <c r="E147" s="12"/>
    </row>
    <row r="148" spans="1:10" ht="15.75" customHeight="1" x14ac:dyDescent="0.2">
      <c r="E148" s="12"/>
    </row>
    <row r="149" spans="1:10" ht="15.75" customHeight="1" x14ac:dyDescent="0.2">
      <c r="E149" s="12"/>
    </row>
    <row r="150" spans="1:10" ht="15.75" customHeight="1" x14ac:dyDescent="0.2">
      <c r="E150" s="12"/>
    </row>
    <row r="151" spans="1:10" ht="15.75" customHeight="1" x14ac:dyDescent="0.2">
      <c r="E151" s="12"/>
    </row>
    <row r="152" spans="1:10" ht="15.75" customHeight="1" thickBot="1" x14ac:dyDescent="0.25">
      <c r="D152" s="49"/>
      <c r="G152" s="129"/>
      <c r="H152" s="129"/>
      <c r="I152" s="129"/>
    </row>
    <row r="153" spans="1:10" ht="15.75" customHeight="1" x14ac:dyDescent="0.2">
      <c r="G153" s="128" t="s">
        <v>102</v>
      </c>
      <c r="H153" s="128"/>
      <c r="I153" s="128"/>
      <c r="J153" s="13" t="s">
        <v>8</v>
      </c>
    </row>
    <row r="154" spans="1:10" ht="15.75" customHeight="1" x14ac:dyDescent="0.2"/>
    <row r="155" spans="1:10" ht="15.75" customHeight="1" x14ac:dyDescent="0.2"/>
    <row r="156" spans="1:10" ht="15.75" customHeight="1" x14ac:dyDescent="0.2"/>
    <row r="157" spans="1:10" ht="15.75" customHeight="1" x14ac:dyDescent="0.2"/>
    <row r="158" spans="1:10" ht="15.75" customHeight="1" x14ac:dyDescent="0.2"/>
    <row r="159" spans="1:10" ht="15.75" customHeight="1" x14ac:dyDescent="0.2"/>
    <row r="160" spans="1:1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</sheetData>
  <mergeCells count="120">
    <mergeCell ref="H135:H136"/>
    <mergeCell ref="H137:H138"/>
    <mergeCell ref="H139:H140"/>
    <mergeCell ref="H141:H142"/>
    <mergeCell ref="H143:H144"/>
    <mergeCell ref="A135:A136"/>
    <mergeCell ref="B135:B136"/>
    <mergeCell ref="E135:E136"/>
    <mergeCell ref="A137:A138"/>
    <mergeCell ref="B137:B138"/>
    <mergeCell ref="E137:E144"/>
    <mergeCell ref="A139:A140"/>
    <mergeCell ref="B139:B140"/>
    <mergeCell ref="A141:A142"/>
    <mergeCell ref="B141:B142"/>
    <mergeCell ref="A143:A144"/>
    <mergeCell ref="B143:B144"/>
    <mergeCell ref="A123:A134"/>
    <mergeCell ref="B123:B134"/>
    <mergeCell ref="E123:E134"/>
    <mergeCell ref="H123:H134"/>
    <mergeCell ref="F124:F134"/>
    <mergeCell ref="A117:A122"/>
    <mergeCell ref="B117:B122"/>
    <mergeCell ref="E117:E122"/>
    <mergeCell ref="H117:H122"/>
    <mergeCell ref="F118:F122"/>
    <mergeCell ref="H77:H78"/>
    <mergeCell ref="H79:H80"/>
    <mergeCell ref="H81:H82"/>
    <mergeCell ref="H83:H84"/>
    <mergeCell ref="H85:H86"/>
    <mergeCell ref="H87:H88"/>
    <mergeCell ref="H89:H90"/>
    <mergeCell ref="H91:H92"/>
    <mergeCell ref="A93:A101"/>
    <mergeCell ref="B93:B101"/>
    <mergeCell ref="E93:E116"/>
    <mergeCell ref="H93:H101"/>
    <mergeCell ref="F94:F101"/>
    <mergeCell ref="A102:A109"/>
    <mergeCell ref="B102:B109"/>
    <mergeCell ref="H102:H109"/>
    <mergeCell ref="F103:F109"/>
    <mergeCell ref="A110:A116"/>
    <mergeCell ref="B110:B116"/>
    <mergeCell ref="H110:H116"/>
    <mergeCell ref="F111:F116"/>
    <mergeCell ref="A73:A74"/>
    <mergeCell ref="B73:B74"/>
    <mergeCell ref="A51:A56"/>
    <mergeCell ref="B51:B56"/>
    <mergeCell ref="G153:I153"/>
    <mergeCell ref="G152:I152"/>
    <mergeCell ref="H38:H50"/>
    <mergeCell ref="A77:A78"/>
    <mergeCell ref="B77:B78"/>
    <mergeCell ref="E77:E92"/>
    <mergeCell ref="A79:A80"/>
    <mergeCell ref="B79:B80"/>
    <mergeCell ref="A81:A82"/>
    <mergeCell ref="B81:B82"/>
    <mergeCell ref="A83:A84"/>
    <mergeCell ref="B83:B84"/>
    <mergeCell ref="A85:A86"/>
    <mergeCell ref="B85:B86"/>
    <mergeCell ref="A87:A88"/>
    <mergeCell ref="B87:B88"/>
    <mergeCell ref="A89:A90"/>
    <mergeCell ref="B89:B90"/>
    <mergeCell ref="A91:A92"/>
    <mergeCell ref="B91:B92"/>
    <mergeCell ref="B75:B76"/>
    <mergeCell ref="A16:A28"/>
    <mergeCell ref="B16:B28"/>
    <mergeCell ref="H16:H28"/>
    <mergeCell ref="F17:F28"/>
    <mergeCell ref="C6:D6"/>
    <mergeCell ref="F6:F7"/>
    <mergeCell ref="G6:G7"/>
    <mergeCell ref="B8:B15"/>
    <mergeCell ref="H8:H15"/>
    <mergeCell ref="F9:F15"/>
    <mergeCell ref="A8:A15"/>
    <mergeCell ref="A29:A37"/>
    <mergeCell ref="B29:B37"/>
    <mergeCell ref="A69:A70"/>
    <mergeCell ref="B69:B70"/>
    <mergeCell ref="A67:A68"/>
    <mergeCell ref="B67:B68"/>
    <mergeCell ref="E8:E66"/>
    <mergeCell ref="A38:A50"/>
    <mergeCell ref="B38:B50"/>
    <mergeCell ref="F39:F50"/>
    <mergeCell ref="A71:A72"/>
    <mergeCell ref="B71:B72"/>
    <mergeCell ref="J6:J7"/>
    <mergeCell ref="B6:B7"/>
    <mergeCell ref="I6:I7"/>
    <mergeCell ref="E6:E7"/>
    <mergeCell ref="A6:A7"/>
    <mergeCell ref="F145:I145"/>
    <mergeCell ref="F146:I146"/>
    <mergeCell ref="A145:C145"/>
    <mergeCell ref="A146:C146"/>
    <mergeCell ref="H51:H56"/>
    <mergeCell ref="F52:F56"/>
    <mergeCell ref="A57:A66"/>
    <mergeCell ref="B57:B66"/>
    <mergeCell ref="H57:H66"/>
    <mergeCell ref="F58:F66"/>
    <mergeCell ref="E67:E76"/>
    <mergeCell ref="H67:H68"/>
    <mergeCell ref="H69:H70"/>
    <mergeCell ref="H71:H72"/>
    <mergeCell ref="H73:H74"/>
    <mergeCell ref="H75:H76"/>
    <mergeCell ref="H29:H37"/>
    <mergeCell ref="F30:F37"/>
    <mergeCell ref="A75:A76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D259F7-8F69-41B9-87C6-F82A76FFF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B1B3AF-8B31-48FE-AD08-D7973575F8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2024-06-06T08:50:01Z</cp:lastPrinted>
  <dcterms:created xsi:type="dcterms:W3CDTF">2020-11-16T14:38:57Z</dcterms:created>
  <dcterms:modified xsi:type="dcterms:W3CDTF">2024-06-26T11:31:50Z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