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Vyhrazený DNS_na ICT\041_Dodávka výpočetní techniky, příslušenství a tonerů 05_2024\"/>
    </mc:Choice>
  </mc:AlternateContent>
  <xr:revisionPtr revIDLastSave="38" documentId="14_{969DD86D-56D3-43A3-9BC6-53FA96EC2165}" xr6:coauthVersionLast="36" xr6:coauthVersionMax="36" xr10:uidLastSave="{E892B5D5-69E2-420B-A613-62C78578A53E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93" i="1" l="1"/>
  <c r="D93" i="1" l="1"/>
  <c r="J91" i="1"/>
  <c r="J89" i="1"/>
  <c r="J87" i="1"/>
  <c r="J85" i="1"/>
  <c r="J83" i="1"/>
  <c r="J81" i="1"/>
  <c r="J79" i="1"/>
  <c r="J77" i="1"/>
  <c r="J75" i="1" l="1"/>
  <c r="J73" i="1"/>
  <c r="J71" i="1"/>
  <c r="J38" i="1"/>
  <c r="J16" i="1" l="1"/>
  <c r="J57" i="1" l="1"/>
  <c r="J51" i="1"/>
  <c r="J69" i="1" l="1"/>
  <c r="J29" i="1"/>
  <c r="J67" i="1" l="1"/>
  <c r="J8" i="1" l="1"/>
  <c r="J94" i="1" s="1"/>
</calcChain>
</file>

<file path=xl/sharedStrings.xml><?xml version="1.0" encoding="utf-8"?>
<sst xmlns="http://schemas.openxmlformats.org/spreadsheetml/2006/main" count="193" uniqueCount="137">
  <si>
    <t>KUSY</t>
  </si>
  <si>
    <t>NABÍZENÉ ZAŘÍZENÍ</t>
  </si>
  <si>
    <t>Č.</t>
  </si>
  <si>
    <t>NÁZEV</t>
  </si>
  <si>
    <t>PARAMETR</t>
  </si>
  <si>
    <t>(VÝROBCE A PŘESNÝ TYP)</t>
  </si>
  <si>
    <t>Záruka</t>
  </si>
  <si>
    <t>Předpokládaná hodnota celkem v Kč bez DPH</t>
  </si>
  <si>
    <t>,</t>
  </si>
  <si>
    <t>Typ</t>
  </si>
  <si>
    <t>Tonery</t>
  </si>
  <si>
    <t>min. 36 měs.</t>
  </si>
  <si>
    <t>min. 24 měs.</t>
  </si>
  <si>
    <t>Baterie</t>
  </si>
  <si>
    <t>Kabel</t>
  </si>
  <si>
    <t>Délka</t>
  </si>
  <si>
    <t>propojovací</t>
  </si>
  <si>
    <t>První male konektor</t>
  </si>
  <si>
    <t>Druhý male konektor</t>
  </si>
  <si>
    <t>min. 1m</t>
  </si>
  <si>
    <t>Zakončení</t>
  </si>
  <si>
    <t>rovné</t>
  </si>
  <si>
    <t>stíněný kabel</t>
  </si>
  <si>
    <t>Notebook</t>
  </si>
  <si>
    <t>Úložiště</t>
  </si>
  <si>
    <t>SSD, min. 1000GB</t>
  </si>
  <si>
    <t>Operační paměť</t>
  </si>
  <si>
    <t>RAM, min. 16GB</t>
  </si>
  <si>
    <t>Displej</t>
  </si>
  <si>
    <t>Grafická karta</t>
  </si>
  <si>
    <t>výkon min. 19500 bodů dle www.cpubenchmark.net/
automatické přetaktování, HyperThreading, podpora virtualizace</t>
  </si>
  <si>
    <t>integrovaná, plně kompatibilní</t>
  </si>
  <si>
    <t>Operační systém</t>
  </si>
  <si>
    <t>macOS</t>
  </si>
  <si>
    <t>Výbava</t>
  </si>
  <si>
    <t>Rozhraní</t>
  </si>
  <si>
    <t>min. 1x USB-C, min. 1x Thunderbolt 3, min. 1x audio jack, min. 1x grafický výstup, bluetooth v5.3 nebo vyšší, WiFi 6 802.11ax nebo vyšší</t>
  </si>
  <si>
    <t>Rozměry</t>
  </si>
  <si>
    <t>Příslušenství</t>
  </si>
  <si>
    <t>napájecí adaptér a kabel</t>
  </si>
  <si>
    <t>Dokovací stanice</t>
  </si>
  <si>
    <t>Výstupy</t>
  </si>
  <si>
    <t>min. 6x</t>
  </si>
  <si>
    <t>Typ rychlonabíjení</t>
  </si>
  <si>
    <t>PowerDelivery</t>
  </si>
  <si>
    <t>Drátová připojení</t>
  </si>
  <si>
    <t>Typ konektoru 1</t>
  </si>
  <si>
    <t>USB-C 3.0</t>
  </si>
  <si>
    <t>Podpora průchozího nabíjení</t>
  </si>
  <si>
    <t>min. 100W</t>
  </si>
  <si>
    <t>Přenos dat</t>
  </si>
  <si>
    <t>min. 5Gbps</t>
  </si>
  <si>
    <t>Podpora rozlišení</t>
  </si>
  <si>
    <t>4K</t>
  </si>
  <si>
    <t>USB 3.0A, USB-C, SD, RJ45, USB-C 3.0, microSD, HDMI</t>
  </si>
  <si>
    <t>Disk</t>
  </si>
  <si>
    <t>Formát</t>
  </si>
  <si>
    <t>max. 70x7x100mm, hmotnost max. 50g</t>
  </si>
  <si>
    <t>Použití</t>
  </si>
  <si>
    <t>do PC, do NTB, interní</t>
  </si>
  <si>
    <t>Interní rozhraní</t>
  </si>
  <si>
    <t>SATA III</t>
  </si>
  <si>
    <t>Rychlost náhodného čtení/ zápisu</t>
  </si>
  <si>
    <t>min. 98000IOPS/ 88000IOPS</t>
  </si>
  <si>
    <t>Rychlost čtení/ zápisu</t>
  </si>
  <si>
    <t>min. 560MB/s/ 530MB/s</t>
  </si>
  <si>
    <t>Vyrovnávací paměť</t>
  </si>
  <si>
    <t>Funkce</t>
  </si>
  <si>
    <t>Velikost článku/ buňky</t>
  </si>
  <si>
    <t>TLC</t>
  </si>
  <si>
    <t>Spotřeba</t>
  </si>
  <si>
    <t>max. 4W</t>
  </si>
  <si>
    <t>FlashDisk</t>
  </si>
  <si>
    <t>Kapacita</t>
  </si>
  <si>
    <t>min. 128GB</t>
  </si>
  <si>
    <t>Rozhraní/ konektor</t>
  </si>
  <si>
    <t>USB 3.2 Gen1/ USB-A</t>
  </si>
  <si>
    <t>min. 150MB/s/ 60MB/s</t>
  </si>
  <si>
    <t>Šifrování</t>
  </si>
  <si>
    <t>AES-128, softwarové</t>
  </si>
  <si>
    <t>Paměťová karta</t>
  </si>
  <si>
    <t>micro SDXC</t>
  </si>
  <si>
    <t>Rychlostní třída</t>
  </si>
  <si>
    <t>class 10</t>
  </si>
  <si>
    <t xml:space="preserve">Třída UHS </t>
  </si>
  <si>
    <t>UHS-I, U1</t>
  </si>
  <si>
    <t>Rychlost čtení</t>
  </si>
  <si>
    <t>min. 140MB/s</t>
  </si>
  <si>
    <t>adaptér na klasickou SD</t>
  </si>
  <si>
    <t>Odolnost</t>
  </si>
  <si>
    <t>teplo, voda, náraz, rentgen</t>
  </si>
  <si>
    <t>Třída AP</t>
  </si>
  <si>
    <t>A1</t>
  </si>
  <si>
    <t>pro tiskárnu CANON IR C1325IF</t>
  </si>
  <si>
    <r>
      <t xml:space="preserve">žlutá, kapacita min. 11500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</si>
  <si>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magenta, kapacita min. 11500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</si>
  <si>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kapacita min. 11500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</si>
  <si>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černá, kapacita min. 39000 stran, </t>
    </r>
    <r>
      <rPr>
        <b/>
        <sz val="11"/>
        <color rgb="FF000000"/>
        <rFont val="Calibri"/>
        <family val="2"/>
        <charset val="238"/>
      </rPr>
      <t>originální</t>
    </r>
  </si>
  <si>
    <t>Odpadní nádoba</t>
  </si>
  <si>
    <r>
      <t xml:space="preserve">kapacita min. 30000 stran, </t>
    </r>
    <r>
      <rPr>
        <b/>
        <sz val="11"/>
        <color rgb="FF000000"/>
        <rFont val="Calibri"/>
        <family val="2"/>
        <charset val="238"/>
      </rPr>
      <t>originální</t>
    </r>
  </si>
  <si>
    <t>Dodavatel musí vyplnit všechna takto žlutě podbarvená pole</t>
  </si>
  <si>
    <t>Zadavatel stanovuje tyto minimální technické požadavky:</t>
  </si>
  <si>
    <t>podpis oprávněné osoby za dodavatele</t>
  </si>
  <si>
    <t>POŽADOVANÉ PARAMETRY</t>
  </si>
  <si>
    <t>ČÍSLO OBJEDNÁVKY</t>
  </si>
  <si>
    <t>KONKRÉTNÍ PARAMETRY NABÍZENÉHO ZAŘÍZENÍ, příp. SPLNĚNÍ ANO/NE</t>
  </si>
  <si>
    <t>NABÍDKOVÁ CENA CELKEM V KČ BEZ DPH</t>
  </si>
  <si>
    <t>24100338
CERN LM ÚŘ</t>
  </si>
  <si>
    <t>24100375 THS</t>
  </si>
  <si>
    <t>Předpokládaná hodnota za ks v Kč bez DPH</t>
  </si>
  <si>
    <t>Nabídková cena včetně dopravy celkem v Kč bez DPH</t>
  </si>
  <si>
    <t>Nabídková cena včetně dopravy celkem v Kč s DPH</t>
  </si>
  <si>
    <t>Vlastnosti</t>
  </si>
  <si>
    <t>Procesor</t>
  </si>
  <si>
    <t xml:space="preserve"> min.1024MB</t>
  </si>
  <si>
    <t>NABÍDKOVÁ CENA ZA KS V KČ BEZ DPH</t>
  </si>
  <si>
    <t>POPIS, PŘEDPOKLÁDANÁ HODNOTA V KČ BEZ DPH</t>
  </si>
  <si>
    <t>min. 15,3", svítivost min. 500Nits, panel IPS, max. rozlišení alespoň 2880x1864px</t>
  </si>
  <si>
    <t>klávesnice (EN int.) podsvícená, čtečka otisků prstů, webkamera min. 1080px</t>
  </si>
  <si>
    <t>možnost nabíjení přes USB-C, magsafe konektor, kapacita min. 66,5Wh, nabíjecí příkon min. 70W</t>
  </si>
  <si>
    <t xml:space="preserve"> min. 2.5"</t>
  </si>
  <si>
    <t>AES 256-bit Encryptio, S.M.A.R.T. command, TCG Opal 2.0.1, TRIM, Podporuje režim spánku, Podpora WWN, IEEE 1667</t>
  </si>
  <si>
    <t>min. 1x USB-A 2.0</t>
  </si>
  <si>
    <t>min. 1x USB-B 2.0</t>
  </si>
  <si>
    <t>max. 345x12x240mm, hmotnost max. 2kg</t>
  </si>
  <si>
    <t>pro tiskárnu CANON IR ADV C3525i</t>
  </si>
  <si>
    <r>
      <t xml:space="preserve">černá, kapacita min. 36000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</si>
  <si>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kapacita min. 19000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</si>
  <si>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kapacita min. 19000 stran, </t>
    </r>
    <r>
      <rPr>
        <b/>
        <sz val="11"/>
        <color rgb="FF000000"/>
        <rFont val="Calibri"/>
        <family val="2"/>
        <charset val="238"/>
      </rPr>
      <t>originální</t>
    </r>
  </si>
  <si>
    <t>pro tiskárnu CANON IR C1533iF</t>
  </si>
  <si>
    <r>
      <t xml:space="preserve">černá, kapacita min. 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</si>
  <si>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</si>
  <si>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t xml:space="preserve">24100381 ÚŘ
</t>
  </si>
  <si>
    <r>
      <t xml:space="preserve">žlutá, kapacita min. 19000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</si>
  <si>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</si>
  <si>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</si>
  <si>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t>Příloha ke Kupní smlouvě - Technická specifikace k VZ "Dodávka výpočetní techniky, příslušenství a tonerů 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</si>
</sst>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#,##0.00\ &quot;Kč&quot;"/>
  </numFmts>
  <fonts count="24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6"/>
      <color theme="4"/>
      <name val="Calibri"/>
      <family val="2"/>
      <charset val="238"/>
    </font>
    <font>
      <b/>
      <sz val="16"/>
      <color theme="4"/>
      <name val="Arial"/>
      <family val="2"/>
      <charset val="238"/>
    </font>
    <font>
      <b/>
      <i/>
      <sz val="12"/>
      <color theme="1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 tint="0.59999389629810485"/>
        <bgColor theme="7" tint="0.39994506668294322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theme="7" tint="0.39994506668294322"/>
      </patternFill>
    </fill>
    <fill>
      <patternFill patternType="solid">
        <fgColor theme="7" tint="0.59999389629810485"/>
        <bgColor rgb="FFFFD965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BFBFBF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3" fillId="0" borderId="0"/>
  </cellStyleXfs>
  <cellXfs count="119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3" fontId="4" fillId="0" borderId="1" xfId="0" applyNumberFormat="1" applyFont="1" applyBorder="1"/>
    <xf numFmtId="0" fontId="10" fillId="0" borderId="0" xfId="1"/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0" fillId="0" borderId="0" xfId="0" applyFont="1" applyAlignment="1"/>
    <xf numFmtId="0" fontId="4" fillId="0" borderId="14" xfId="0" applyFont="1" applyBorder="1" applyAlignment="1">
      <alignment wrapText="1"/>
    </xf>
    <xf numFmtId="3" fontId="4" fillId="0" borderId="15" xfId="0" applyNumberFormat="1" applyFont="1" applyBorder="1"/>
    <xf numFmtId="0" fontId="7" fillId="0" borderId="14" xfId="0" applyFont="1" applyBorder="1" applyAlignment="1">
      <alignment vertical="center" wrapText="1"/>
    </xf>
    <xf numFmtId="0" fontId="0" fillId="0" borderId="0" xfId="0" applyFont="1" applyAlignment="1"/>
    <xf numFmtId="0" fontId="12" fillId="0" borderId="0" xfId="0" applyFont="1" applyAlignment="1"/>
    <xf numFmtId="0" fontId="0" fillId="0" borderId="0" xfId="0" applyFont="1" applyAlignment="1"/>
    <xf numFmtId="164" fontId="5" fillId="4" borderId="20" xfId="0" applyNumberFormat="1" applyFont="1" applyFill="1" applyBorder="1" applyAlignment="1"/>
    <xf numFmtId="0" fontId="5" fillId="4" borderId="21" xfId="0" applyFont="1" applyFill="1" applyBorder="1" applyAlignment="1">
      <alignment horizontal="center" vertical="center" wrapText="1"/>
    </xf>
    <xf numFmtId="0" fontId="13" fillId="0" borderId="23" xfId="0" applyFont="1" applyBorder="1" applyAlignment="1"/>
    <xf numFmtId="3" fontId="0" fillId="0" borderId="24" xfId="0" applyNumberFormat="1" applyFont="1" applyBorder="1"/>
    <xf numFmtId="0" fontId="10" fillId="0" borderId="0" xfId="1" applyAlignment="1"/>
    <xf numFmtId="0" fontId="13" fillId="0" borderId="23" xfId="0" applyFont="1" applyBorder="1" applyAlignment="1">
      <alignment wrapText="1"/>
    </xf>
    <xf numFmtId="164" fontId="11" fillId="5" borderId="27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4" fillId="0" borderId="29" xfId="0" applyFont="1" applyFill="1" applyBorder="1" applyAlignment="1">
      <alignment vertical="center" wrapText="1"/>
    </xf>
    <xf numFmtId="0" fontId="15" fillId="0" borderId="29" xfId="0" applyFont="1" applyFill="1" applyBorder="1" applyAlignment="1">
      <alignment vertical="center" wrapText="1"/>
    </xf>
    <xf numFmtId="0" fontId="16" fillId="0" borderId="0" xfId="0" applyFo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4" fillId="0" borderId="0" xfId="0" applyFont="1" applyFill="1"/>
    <xf numFmtId="0" fontId="7" fillId="0" borderId="0" xfId="0" applyFont="1"/>
    <xf numFmtId="0" fontId="9" fillId="0" borderId="0" xfId="0" applyFont="1" applyAlignment="1"/>
    <xf numFmtId="0" fontId="4" fillId="6" borderId="0" xfId="0" applyFont="1" applyFill="1"/>
    <xf numFmtId="0" fontId="4" fillId="7" borderId="8" xfId="0" applyFont="1" applyFill="1" applyBorder="1"/>
    <xf numFmtId="0" fontId="4" fillId="7" borderId="3" xfId="0" applyFont="1" applyFill="1" applyBorder="1"/>
    <xf numFmtId="0" fontId="4" fillId="7" borderId="14" xfId="0" applyFont="1" applyFill="1" applyBorder="1"/>
    <xf numFmtId="0" fontId="0" fillId="8" borderId="23" xfId="0" applyFont="1" applyFill="1" applyBorder="1"/>
    <xf numFmtId="0" fontId="4" fillId="9" borderId="18" xfId="0" applyFont="1" applyFill="1" applyBorder="1"/>
    <xf numFmtId="0" fontId="7" fillId="10" borderId="18" xfId="0" applyFont="1" applyFill="1" applyBorder="1" applyAlignment="1">
      <alignment horizontal="center" vertical="center" wrapText="1"/>
    </xf>
    <xf numFmtId="6" fontId="7" fillId="11" borderId="5" xfId="0" applyNumberFormat="1" applyFont="1" applyFill="1" applyBorder="1" applyAlignment="1">
      <alignment wrapText="1"/>
    </xf>
    <xf numFmtId="0" fontId="0" fillId="12" borderId="20" xfId="0" applyFont="1" applyFill="1" applyBorder="1"/>
    <xf numFmtId="0" fontId="5" fillId="4" borderId="17" xfId="0" applyFont="1" applyFill="1" applyBorder="1" applyAlignment="1"/>
    <xf numFmtId="0" fontId="5" fillId="4" borderId="20" xfId="0" applyFont="1" applyFill="1" applyBorder="1" applyAlignment="1"/>
    <xf numFmtId="164" fontId="4" fillId="13" borderId="18" xfId="0" applyNumberFormat="1" applyFont="1" applyFill="1" applyBorder="1" applyAlignment="1">
      <alignment horizontal="center" vertical="center"/>
    </xf>
    <xf numFmtId="164" fontId="2" fillId="6" borderId="2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1" fillId="0" borderId="0" xfId="0" applyFont="1" applyAlignment="1"/>
    <xf numFmtId="0" fontId="5" fillId="0" borderId="38" xfId="0" applyFont="1" applyBorder="1" applyAlignment="1">
      <alignment horizontal="center" vertical="top"/>
    </xf>
    <xf numFmtId="164" fontId="4" fillId="0" borderId="43" xfId="0" applyNumberFormat="1" applyFont="1" applyBorder="1" applyAlignment="1">
      <alignment horizontal="center" vertical="center"/>
    </xf>
    <xf numFmtId="3" fontId="4" fillId="0" borderId="45" xfId="0" applyNumberFormat="1" applyFont="1" applyBorder="1"/>
    <xf numFmtId="3" fontId="4" fillId="0" borderId="47" xfId="0" applyNumberFormat="1" applyFont="1" applyBorder="1"/>
    <xf numFmtId="164" fontId="2" fillId="0" borderId="49" xfId="0" applyNumberFormat="1" applyFont="1" applyBorder="1" applyAlignment="1">
      <alignment horizontal="center"/>
    </xf>
    <xf numFmtId="3" fontId="0" fillId="0" borderId="51" xfId="0" applyNumberFormat="1" applyFont="1" applyBorder="1"/>
    <xf numFmtId="164" fontId="8" fillId="3" borderId="52" xfId="0" applyNumberFormat="1" applyFont="1" applyFill="1" applyBorder="1" applyAlignment="1">
      <alignment horizontal="center" vertical="center"/>
    </xf>
    <xf numFmtId="164" fontId="20" fillId="16" borderId="55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wrapText="1"/>
    </xf>
    <xf numFmtId="0" fontId="23" fillId="0" borderId="3" xfId="0" applyFont="1" applyBorder="1" applyAlignment="1">
      <alignment vertical="center" wrapText="1"/>
    </xf>
    <xf numFmtId="8" fontId="7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8" fontId="7" fillId="15" borderId="60" xfId="0" applyNumberFormat="1" applyFont="1" applyFill="1" applyBorder="1" applyAlignment="1">
      <alignment vertical="center"/>
    </xf>
    <xf numFmtId="0" fontId="4" fillId="14" borderId="60" xfId="0" applyFont="1" applyFill="1" applyBorder="1"/>
    <xf numFmtId="164" fontId="1" fillId="6" borderId="21" xfId="0" applyNumberFormat="1" applyFont="1" applyFill="1" applyBorder="1" applyAlignment="1">
      <alignment horizontal="center"/>
    </xf>
    <xf numFmtId="164" fontId="1" fillId="0" borderId="49" xfId="0" applyNumberFormat="1" applyFont="1" applyBorder="1" applyAlignment="1">
      <alignment horizontal="center"/>
    </xf>
    <xf numFmtId="0" fontId="7" fillId="14" borderId="32" xfId="0" applyFont="1" applyFill="1" applyBorder="1" applyAlignment="1">
      <alignment horizontal="center" vertical="center" wrapText="1"/>
    </xf>
    <xf numFmtId="0" fontId="8" fillId="14" borderId="30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horizontal="center" vertical="center" wrapText="1"/>
    </xf>
    <xf numFmtId="0" fontId="7" fillId="14" borderId="56" xfId="0" applyFont="1" applyFill="1" applyBorder="1" applyAlignment="1">
      <alignment horizontal="center" vertical="center" wrapText="1"/>
    </xf>
    <xf numFmtId="0" fontId="8" fillId="14" borderId="53" xfId="0" applyFont="1" applyFill="1" applyBorder="1" applyAlignment="1">
      <alignment horizontal="center" vertical="center" wrapText="1"/>
    </xf>
    <xf numFmtId="0" fontId="8" fillId="14" borderId="54" xfId="0" applyFont="1" applyFill="1" applyBorder="1" applyAlignment="1">
      <alignment horizontal="center" vertical="center" wrapText="1"/>
    </xf>
    <xf numFmtId="0" fontId="7" fillId="15" borderId="57" xfId="0" applyFont="1" applyFill="1" applyBorder="1" applyAlignment="1">
      <alignment horizontal="center" vertical="center"/>
    </xf>
    <xf numFmtId="0" fontId="7" fillId="15" borderId="58" xfId="0" applyFont="1" applyFill="1" applyBorder="1" applyAlignment="1">
      <alignment horizontal="center" vertical="center"/>
    </xf>
    <xf numFmtId="0" fontId="7" fillId="15" borderId="5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top" wrapText="1"/>
    </xf>
    <xf numFmtId="0" fontId="4" fillId="7" borderId="6" xfId="0" applyFont="1" applyFill="1" applyBorder="1" applyAlignment="1">
      <alignment horizontal="center" vertical="top" wrapText="1"/>
    </xf>
    <xf numFmtId="6" fontId="11" fillId="2" borderId="10" xfId="0" applyNumberFormat="1" applyFont="1" applyFill="1" applyBorder="1" applyAlignment="1">
      <alignment horizontal="center" vertical="center" wrapText="1"/>
    </xf>
    <xf numFmtId="6" fontId="11" fillId="2" borderId="6" xfId="0" applyNumberFormat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top"/>
    </xf>
    <xf numFmtId="0" fontId="13" fillId="6" borderId="22" xfId="0" applyFont="1" applyFill="1" applyBorder="1" applyAlignment="1">
      <alignment horizontal="center" vertical="top"/>
    </xf>
    <xf numFmtId="0" fontId="5" fillId="0" borderId="39" xfId="0" applyFont="1" applyBorder="1" applyAlignment="1">
      <alignment horizontal="center" vertical="center" wrapText="1"/>
    </xf>
    <xf numFmtId="0" fontId="6" fillId="0" borderId="41" xfId="0" applyFont="1" applyBorder="1" applyAlignment="1">
      <alignment wrapText="1"/>
    </xf>
    <xf numFmtId="0" fontId="5" fillId="0" borderId="3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6" fillId="0" borderId="36" xfId="0" applyFont="1" applyBorder="1"/>
    <xf numFmtId="0" fontId="6" fillId="0" borderId="9" xfId="0" applyFont="1" applyBorder="1"/>
    <xf numFmtId="0" fontId="9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13" fillId="0" borderId="48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top"/>
    </xf>
    <xf numFmtId="0" fontId="5" fillId="6" borderId="22" xfId="0" applyFont="1" applyFill="1" applyBorder="1" applyAlignment="1">
      <alignment horizontal="center" vertical="top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7"/>
  <sheetViews>
    <sheetView showGridLines="0" tabSelected="1" topLeftCell="A76" zoomScale="85" zoomScaleNormal="85" workbookViewId="0">
      <selection activeCell="H91" sqref="H91:H92"/>
    </sheetView>
  </sheetViews>
  <sheetFormatPr defaultColWidth="12.625" defaultRowHeight="15" customHeight="1" x14ac:dyDescent="0.2"/>
  <cols>
    <col min="1" max="1" width="6.75" customWidth="1"/>
    <col min="2" max="2" width="12.5" customWidth="1"/>
    <col min="3" max="3" width="34.75" customWidth="1"/>
    <col min="4" max="4" width="52.25" customWidth="1"/>
    <col min="5" max="5" width="15.875" customWidth="1"/>
    <col min="6" max="6" width="8.75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s="30" customFormat="1" ht="21" x14ac:dyDescent="0.35">
      <c r="A1" s="29" t="s">
        <v>136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customHeight="1" x14ac:dyDescent="0.25">
      <c r="A3" s="36"/>
      <c r="B3" s="50" t="s">
        <v>100</v>
      </c>
      <c r="C3" s="32"/>
      <c r="D3" s="32"/>
      <c r="E3" s="32"/>
      <c r="F3" s="32"/>
      <c r="G3" s="32"/>
      <c r="H3" s="32"/>
      <c r="I3" s="1"/>
      <c r="J3" s="1"/>
      <c r="K3" s="1"/>
      <c r="L3" s="1"/>
      <c r="M3" s="1"/>
    </row>
    <row r="4" spans="1:13" s="26" customFormat="1" ht="15" customHeight="1" x14ac:dyDescent="0.25">
      <c r="A4" s="33"/>
      <c r="B4" s="31"/>
      <c r="C4" s="32"/>
      <c r="D4" s="32"/>
      <c r="E4" s="32"/>
      <c r="F4" s="32"/>
      <c r="G4" s="32"/>
      <c r="H4" s="32"/>
      <c r="I4" s="1"/>
      <c r="J4" s="1"/>
      <c r="K4" s="1"/>
      <c r="L4" s="1"/>
      <c r="M4" s="1"/>
    </row>
    <row r="5" spans="1:13" s="35" customFormat="1" ht="15.75" thickBot="1" x14ac:dyDescent="0.3">
      <c r="A5" s="34" t="s">
        <v>101</v>
      </c>
      <c r="B5" s="2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x14ac:dyDescent="0.25">
      <c r="A6" s="102" t="s">
        <v>2</v>
      </c>
      <c r="B6" s="96" t="s">
        <v>3</v>
      </c>
      <c r="C6" s="104" t="s">
        <v>103</v>
      </c>
      <c r="D6" s="105"/>
      <c r="E6" s="100" t="s">
        <v>104</v>
      </c>
      <c r="F6" s="100" t="s">
        <v>0</v>
      </c>
      <c r="G6" s="98" t="s">
        <v>105</v>
      </c>
      <c r="H6" s="51" t="s">
        <v>1</v>
      </c>
      <c r="I6" s="98" t="s">
        <v>115</v>
      </c>
      <c r="J6" s="94" t="s">
        <v>106</v>
      </c>
      <c r="K6" s="1"/>
      <c r="L6" s="1"/>
      <c r="M6" s="1"/>
    </row>
    <row r="7" spans="1:13" ht="46.5" customHeight="1" thickBot="1" x14ac:dyDescent="0.3">
      <c r="A7" s="103"/>
      <c r="B7" s="97"/>
      <c r="C7" s="3" t="s">
        <v>4</v>
      </c>
      <c r="D7" s="3" t="s">
        <v>116</v>
      </c>
      <c r="E7" s="101"/>
      <c r="F7" s="106"/>
      <c r="G7" s="101"/>
      <c r="H7" s="3" t="s">
        <v>5</v>
      </c>
      <c r="I7" s="99"/>
      <c r="J7" s="95"/>
      <c r="K7" s="1"/>
      <c r="L7" s="1"/>
      <c r="M7" s="1"/>
    </row>
    <row r="8" spans="1:13" s="8" customFormat="1" ht="15.75" customHeight="1" thickTop="1" x14ac:dyDescent="0.25">
      <c r="A8" s="81">
        <v>1</v>
      </c>
      <c r="B8" s="84" t="s">
        <v>14</v>
      </c>
      <c r="C8" s="45" t="s">
        <v>109</v>
      </c>
      <c r="D8" s="43">
        <v>75</v>
      </c>
      <c r="E8" s="114" t="s">
        <v>107</v>
      </c>
      <c r="F8" s="42">
        <v>5</v>
      </c>
      <c r="G8" s="41"/>
      <c r="H8" s="77"/>
      <c r="I8" s="47">
        <v>0</v>
      </c>
      <c r="J8" s="52">
        <f>F8*I8</f>
        <v>0</v>
      </c>
      <c r="K8" s="5"/>
      <c r="L8" s="1"/>
      <c r="M8" s="1"/>
    </row>
    <row r="9" spans="1:13" s="8" customFormat="1" ht="18.75" customHeight="1" x14ac:dyDescent="0.25">
      <c r="A9" s="82"/>
      <c r="B9" s="85"/>
      <c r="C9" s="6" t="s">
        <v>9</v>
      </c>
      <c r="D9" s="7" t="s">
        <v>16</v>
      </c>
      <c r="E9" s="115"/>
      <c r="F9" s="79"/>
      <c r="G9" s="37"/>
      <c r="H9" s="78"/>
      <c r="I9" s="4"/>
      <c r="J9" s="53"/>
      <c r="K9" s="5"/>
      <c r="L9" s="1"/>
      <c r="M9" s="1"/>
    </row>
    <row r="10" spans="1:13" s="25" customFormat="1" ht="15.75" customHeight="1" x14ac:dyDescent="0.25">
      <c r="A10" s="82"/>
      <c r="B10" s="85"/>
      <c r="C10" s="6" t="s">
        <v>17</v>
      </c>
      <c r="D10" s="7" t="s">
        <v>122</v>
      </c>
      <c r="E10" s="115"/>
      <c r="F10" s="80"/>
      <c r="G10" s="38"/>
      <c r="H10" s="78"/>
      <c r="I10" s="4"/>
      <c r="J10" s="53"/>
      <c r="K10" s="1"/>
      <c r="L10" s="1"/>
      <c r="M10" s="1"/>
    </row>
    <row r="11" spans="1:13" s="25" customFormat="1" ht="15" customHeight="1" x14ac:dyDescent="0.25">
      <c r="A11" s="82"/>
      <c r="B11" s="85"/>
      <c r="C11" s="6" t="s">
        <v>18</v>
      </c>
      <c r="D11" s="7" t="s">
        <v>123</v>
      </c>
      <c r="E11" s="115"/>
      <c r="F11" s="80"/>
      <c r="G11" s="37"/>
      <c r="H11" s="78"/>
      <c r="I11" s="4"/>
      <c r="J11" s="53"/>
      <c r="K11" s="5"/>
      <c r="L11" s="1"/>
      <c r="M11" s="1"/>
    </row>
    <row r="12" spans="1:13" s="25" customFormat="1" ht="16.5" customHeight="1" x14ac:dyDescent="0.25">
      <c r="A12" s="82"/>
      <c r="B12" s="85"/>
      <c r="C12" s="6" t="s">
        <v>15</v>
      </c>
      <c r="D12" s="7" t="s">
        <v>19</v>
      </c>
      <c r="E12" s="115"/>
      <c r="F12" s="80"/>
      <c r="G12" s="38"/>
      <c r="H12" s="78"/>
      <c r="I12" s="4"/>
      <c r="J12" s="53"/>
      <c r="K12" s="1"/>
      <c r="L12" s="1"/>
      <c r="M12" s="1"/>
    </row>
    <row r="13" spans="1:13" s="8" customFormat="1" ht="15.75" customHeight="1" x14ac:dyDescent="0.25">
      <c r="A13" s="82"/>
      <c r="B13" s="85"/>
      <c r="C13" s="6" t="s">
        <v>20</v>
      </c>
      <c r="D13" s="7" t="s">
        <v>21</v>
      </c>
      <c r="E13" s="115"/>
      <c r="F13" s="80"/>
      <c r="G13" s="38"/>
      <c r="H13" s="78"/>
      <c r="I13" s="4"/>
      <c r="J13" s="53"/>
      <c r="K13" s="1"/>
      <c r="L13" s="1"/>
      <c r="M13" s="1"/>
    </row>
    <row r="14" spans="1:13" s="8" customFormat="1" ht="15" customHeight="1" x14ac:dyDescent="0.25">
      <c r="A14" s="82"/>
      <c r="B14" s="85"/>
      <c r="C14" s="6" t="s">
        <v>112</v>
      </c>
      <c r="D14" s="7" t="s">
        <v>22</v>
      </c>
      <c r="E14" s="115"/>
      <c r="F14" s="80"/>
      <c r="G14" s="37"/>
      <c r="H14" s="78"/>
      <c r="I14" s="4"/>
      <c r="J14" s="53"/>
      <c r="K14" s="5"/>
      <c r="L14" s="1"/>
      <c r="M14" s="1"/>
    </row>
    <row r="15" spans="1:13" s="8" customFormat="1" ht="20.25" customHeight="1" thickBot="1" x14ac:dyDescent="0.3">
      <c r="A15" s="83"/>
      <c r="B15" s="86"/>
      <c r="C15" s="11" t="s">
        <v>6</v>
      </c>
      <c r="D15" s="9" t="s">
        <v>12</v>
      </c>
      <c r="E15" s="115"/>
      <c r="F15" s="88"/>
      <c r="G15" s="39"/>
      <c r="H15" s="87"/>
      <c r="I15" s="10"/>
      <c r="J15" s="54"/>
      <c r="K15" s="1"/>
      <c r="L15" s="1"/>
      <c r="M15" s="1"/>
    </row>
    <row r="16" spans="1:13" s="24" customFormat="1" ht="15.75" customHeight="1" thickTop="1" x14ac:dyDescent="0.25">
      <c r="A16" s="81">
        <v>2</v>
      </c>
      <c r="B16" s="84" t="s">
        <v>23</v>
      </c>
      <c r="C16" s="45" t="s">
        <v>109</v>
      </c>
      <c r="D16" s="43">
        <v>45500</v>
      </c>
      <c r="E16" s="115"/>
      <c r="F16" s="42">
        <v>1</v>
      </c>
      <c r="G16" s="41"/>
      <c r="H16" s="77"/>
      <c r="I16" s="47">
        <v>0</v>
      </c>
      <c r="J16" s="52">
        <f>F16*I16</f>
        <v>0</v>
      </c>
      <c r="K16" s="5"/>
      <c r="L16" s="1"/>
      <c r="M16" s="1"/>
    </row>
    <row r="17" spans="1:13" s="24" customFormat="1" ht="20.25" customHeight="1" x14ac:dyDescent="0.25">
      <c r="A17" s="82"/>
      <c r="B17" s="85"/>
      <c r="C17" s="6" t="s">
        <v>24</v>
      </c>
      <c r="D17" s="7" t="s">
        <v>25</v>
      </c>
      <c r="E17" s="115"/>
      <c r="F17" s="79"/>
      <c r="G17" s="37"/>
      <c r="H17" s="78"/>
      <c r="I17" s="4"/>
      <c r="J17" s="53"/>
      <c r="K17" s="5"/>
      <c r="L17" s="1"/>
      <c r="M17" s="1"/>
    </row>
    <row r="18" spans="1:13" s="24" customFormat="1" ht="20.25" customHeight="1" x14ac:dyDescent="0.25">
      <c r="A18" s="82"/>
      <c r="B18" s="85"/>
      <c r="C18" s="6" t="s">
        <v>26</v>
      </c>
      <c r="D18" s="7" t="s">
        <v>27</v>
      </c>
      <c r="E18" s="115"/>
      <c r="F18" s="80"/>
      <c r="G18" s="38"/>
      <c r="H18" s="78"/>
      <c r="I18" s="4"/>
      <c r="J18" s="53"/>
      <c r="K18" s="1"/>
      <c r="L18" s="1"/>
      <c r="M18" s="1"/>
    </row>
    <row r="19" spans="1:13" s="24" customFormat="1" ht="30.75" customHeight="1" x14ac:dyDescent="0.25">
      <c r="A19" s="82"/>
      <c r="B19" s="85"/>
      <c r="C19" s="6" t="s">
        <v>28</v>
      </c>
      <c r="D19" s="7" t="s">
        <v>117</v>
      </c>
      <c r="E19" s="115"/>
      <c r="F19" s="80"/>
      <c r="G19" s="37"/>
      <c r="H19" s="78"/>
      <c r="I19" s="4"/>
      <c r="J19" s="53"/>
      <c r="K19" s="5"/>
      <c r="L19" s="1"/>
      <c r="M19" s="1"/>
    </row>
    <row r="20" spans="1:13" s="25" customFormat="1" ht="33.75" customHeight="1" x14ac:dyDescent="0.25">
      <c r="A20" s="82"/>
      <c r="B20" s="85"/>
      <c r="C20" s="27" t="s">
        <v>113</v>
      </c>
      <c r="D20" s="28" t="s">
        <v>30</v>
      </c>
      <c r="E20" s="115"/>
      <c r="F20" s="80"/>
      <c r="G20" s="38"/>
      <c r="H20" s="78"/>
      <c r="I20" s="4"/>
      <c r="J20" s="53"/>
      <c r="K20" s="5"/>
      <c r="L20" s="1"/>
      <c r="M20" s="1"/>
    </row>
    <row r="21" spans="1:13" s="25" customFormat="1" ht="16.5" customHeight="1" x14ac:dyDescent="0.25">
      <c r="A21" s="82"/>
      <c r="B21" s="85"/>
      <c r="C21" s="27" t="s">
        <v>29</v>
      </c>
      <c r="D21" s="28" t="s">
        <v>31</v>
      </c>
      <c r="E21" s="115"/>
      <c r="F21" s="80"/>
      <c r="G21" s="38"/>
      <c r="H21" s="78"/>
      <c r="I21" s="4"/>
      <c r="J21" s="53"/>
      <c r="K21" s="5"/>
      <c r="L21" s="1"/>
      <c r="M21" s="1"/>
    </row>
    <row r="22" spans="1:13" s="24" customFormat="1" ht="20.25" customHeight="1" x14ac:dyDescent="0.25">
      <c r="A22" s="82"/>
      <c r="B22" s="85"/>
      <c r="C22" s="6" t="s">
        <v>32</v>
      </c>
      <c r="D22" s="7" t="s">
        <v>33</v>
      </c>
      <c r="E22" s="115"/>
      <c r="F22" s="80"/>
      <c r="G22" s="38"/>
      <c r="H22" s="78"/>
      <c r="I22" s="4"/>
      <c r="J22" s="53"/>
      <c r="K22" s="1"/>
      <c r="L22" s="1"/>
      <c r="M22" s="1"/>
    </row>
    <row r="23" spans="1:13" s="25" customFormat="1" ht="29.25" customHeight="1" x14ac:dyDescent="0.25">
      <c r="A23" s="82"/>
      <c r="B23" s="85"/>
      <c r="C23" s="6" t="s">
        <v>34</v>
      </c>
      <c r="D23" s="59" t="s">
        <v>118</v>
      </c>
      <c r="E23" s="115"/>
      <c r="F23" s="80"/>
      <c r="G23" s="38"/>
      <c r="H23" s="78"/>
      <c r="I23" s="4"/>
      <c r="J23" s="53"/>
      <c r="K23" s="1"/>
      <c r="L23" s="1"/>
      <c r="M23" s="1"/>
    </row>
    <row r="24" spans="1:13" s="25" customFormat="1" ht="33" customHeight="1" x14ac:dyDescent="0.25">
      <c r="A24" s="82"/>
      <c r="B24" s="85"/>
      <c r="C24" s="6" t="s">
        <v>13</v>
      </c>
      <c r="D24" s="59" t="s">
        <v>119</v>
      </c>
      <c r="E24" s="115"/>
      <c r="F24" s="80"/>
      <c r="G24" s="37"/>
      <c r="H24" s="78"/>
      <c r="I24" s="4"/>
      <c r="J24" s="53"/>
      <c r="K24" s="5"/>
      <c r="L24" s="1"/>
      <c r="M24" s="1"/>
    </row>
    <row r="25" spans="1:13" s="25" customFormat="1" ht="46.5" customHeight="1" x14ac:dyDescent="0.25">
      <c r="A25" s="82"/>
      <c r="B25" s="85"/>
      <c r="C25" s="6" t="s">
        <v>35</v>
      </c>
      <c r="D25" s="7" t="s">
        <v>36</v>
      </c>
      <c r="E25" s="115"/>
      <c r="F25" s="80"/>
      <c r="G25" s="38"/>
      <c r="H25" s="78"/>
      <c r="I25" s="4"/>
      <c r="J25" s="53"/>
      <c r="K25" s="1"/>
      <c r="L25" s="1"/>
      <c r="M25" s="1"/>
    </row>
    <row r="26" spans="1:13" s="25" customFormat="1" ht="20.25" customHeight="1" x14ac:dyDescent="0.25">
      <c r="A26" s="82"/>
      <c r="B26" s="85"/>
      <c r="C26" s="6" t="s">
        <v>37</v>
      </c>
      <c r="D26" s="7" t="s">
        <v>124</v>
      </c>
      <c r="E26" s="115"/>
      <c r="F26" s="80"/>
      <c r="G26" s="37"/>
      <c r="H26" s="78"/>
      <c r="I26" s="4"/>
      <c r="J26" s="53"/>
      <c r="K26" s="5"/>
      <c r="L26" s="1"/>
      <c r="M26" s="1"/>
    </row>
    <row r="27" spans="1:13" s="25" customFormat="1" ht="20.25" customHeight="1" x14ac:dyDescent="0.25">
      <c r="A27" s="82"/>
      <c r="B27" s="85"/>
      <c r="C27" s="6" t="s">
        <v>38</v>
      </c>
      <c r="D27" s="7" t="s">
        <v>39</v>
      </c>
      <c r="E27" s="115"/>
      <c r="F27" s="80"/>
      <c r="G27" s="38"/>
      <c r="H27" s="78"/>
      <c r="I27" s="4"/>
      <c r="J27" s="53"/>
      <c r="K27" s="1"/>
      <c r="L27" s="1"/>
      <c r="M27" s="1"/>
    </row>
    <row r="28" spans="1:13" s="24" customFormat="1" ht="20.25" customHeight="1" thickBot="1" x14ac:dyDescent="0.3">
      <c r="A28" s="83"/>
      <c r="B28" s="86"/>
      <c r="C28" s="11" t="s">
        <v>6</v>
      </c>
      <c r="D28" s="9" t="s">
        <v>12</v>
      </c>
      <c r="E28" s="115"/>
      <c r="F28" s="88"/>
      <c r="G28" s="39"/>
      <c r="H28" s="87"/>
      <c r="I28" s="10"/>
      <c r="J28" s="54"/>
      <c r="K28" s="1"/>
      <c r="L28" s="1"/>
      <c r="M28" s="1"/>
    </row>
    <row r="29" spans="1:13" s="22" customFormat="1" ht="15.75" customHeight="1" thickTop="1" x14ac:dyDescent="0.25">
      <c r="A29" s="81">
        <v>3</v>
      </c>
      <c r="B29" s="84" t="s">
        <v>40</v>
      </c>
      <c r="C29" s="45" t="s">
        <v>109</v>
      </c>
      <c r="D29" s="43">
        <v>1470</v>
      </c>
      <c r="E29" s="115"/>
      <c r="F29" s="42">
        <v>1</v>
      </c>
      <c r="G29" s="41"/>
      <c r="H29" s="77"/>
      <c r="I29" s="47">
        <v>0</v>
      </c>
      <c r="J29" s="52">
        <f>F29*I29</f>
        <v>0</v>
      </c>
      <c r="K29" s="5"/>
      <c r="L29" s="1"/>
      <c r="M29" s="1"/>
    </row>
    <row r="30" spans="1:13" s="22" customFormat="1" ht="18.75" customHeight="1" x14ac:dyDescent="0.25">
      <c r="A30" s="82"/>
      <c r="B30" s="85"/>
      <c r="C30" s="6" t="s">
        <v>41</v>
      </c>
      <c r="D30" s="7" t="s">
        <v>42</v>
      </c>
      <c r="E30" s="115"/>
      <c r="F30" s="79"/>
      <c r="G30" s="37"/>
      <c r="H30" s="78"/>
      <c r="I30" s="4"/>
      <c r="J30" s="53"/>
      <c r="K30" s="5"/>
      <c r="L30" s="1"/>
      <c r="M30" s="1"/>
    </row>
    <row r="31" spans="1:13" s="22" customFormat="1" ht="15.75" customHeight="1" x14ac:dyDescent="0.25">
      <c r="A31" s="82"/>
      <c r="B31" s="85"/>
      <c r="C31" s="6" t="s">
        <v>43</v>
      </c>
      <c r="D31" s="7" t="s">
        <v>44</v>
      </c>
      <c r="E31" s="115"/>
      <c r="F31" s="80"/>
      <c r="G31" s="38"/>
      <c r="H31" s="78"/>
      <c r="I31" s="4"/>
      <c r="J31" s="53"/>
      <c r="K31" s="1"/>
      <c r="L31" s="1"/>
      <c r="M31" s="1"/>
    </row>
    <row r="32" spans="1:13" s="22" customFormat="1" ht="18.75" customHeight="1" x14ac:dyDescent="0.25">
      <c r="A32" s="82"/>
      <c r="B32" s="85"/>
      <c r="C32" s="6" t="s">
        <v>45</v>
      </c>
      <c r="D32" s="7" t="s">
        <v>54</v>
      </c>
      <c r="E32" s="115"/>
      <c r="F32" s="80"/>
      <c r="G32" s="37"/>
      <c r="H32" s="78"/>
      <c r="I32" s="4"/>
      <c r="J32" s="53"/>
      <c r="K32" s="5"/>
      <c r="L32" s="1"/>
      <c r="M32" s="1"/>
    </row>
    <row r="33" spans="1:13" s="22" customFormat="1" ht="16.5" customHeight="1" x14ac:dyDescent="0.25">
      <c r="A33" s="82"/>
      <c r="B33" s="85"/>
      <c r="C33" s="6" t="s">
        <v>46</v>
      </c>
      <c r="D33" s="7" t="s">
        <v>47</v>
      </c>
      <c r="E33" s="115"/>
      <c r="F33" s="80"/>
      <c r="G33" s="38"/>
      <c r="H33" s="78"/>
      <c r="I33" s="4"/>
      <c r="J33" s="53"/>
      <c r="K33" s="1"/>
      <c r="L33" s="1"/>
      <c r="M33" s="1"/>
    </row>
    <row r="34" spans="1:13" s="25" customFormat="1" ht="15.75" customHeight="1" x14ac:dyDescent="0.25">
      <c r="A34" s="82"/>
      <c r="B34" s="85"/>
      <c r="C34" s="6" t="s">
        <v>48</v>
      </c>
      <c r="D34" s="7" t="s">
        <v>49</v>
      </c>
      <c r="E34" s="115"/>
      <c r="F34" s="80"/>
      <c r="G34" s="38"/>
      <c r="H34" s="78"/>
      <c r="I34" s="4"/>
      <c r="J34" s="53"/>
      <c r="K34" s="1"/>
      <c r="L34" s="1"/>
      <c r="M34" s="1"/>
    </row>
    <row r="35" spans="1:13" s="25" customFormat="1" ht="18.75" customHeight="1" x14ac:dyDescent="0.25">
      <c r="A35" s="82"/>
      <c r="B35" s="85"/>
      <c r="C35" s="6" t="s">
        <v>50</v>
      </c>
      <c r="D35" s="7" t="s">
        <v>51</v>
      </c>
      <c r="E35" s="115"/>
      <c r="F35" s="80"/>
      <c r="G35" s="37"/>
      <c r="H35" s="78"/>
      <c r="I35" s="4"/>
      <c r="J35" s="53"/>
      <c r="K35" s="5"/>
      <c r="L35" s="1"/>
      <c r="M35" s="1"/>
    </row>
    <row r="36" spans="1:13" s="25" customFormat="1" ht="16.5" customHeight="1" x14ac:dyDescent="0.25">
      <c r="A36" s="82"/>
      <c r="B36" s="85"/>
      <c r="C36" s="6" t="s">
        <v>52</v>
      </c>
      <c r="D36" s="7" t="s">
        <v>53</v>
      </c>
      <c r="E36" s="115"/>
      <c r="F36" s="80"/>
      <c r="G36" s="38"/>
      <c r="H36" s="78"/>
      <c r="I36" s="4"/>
      <c r="J36" s="53"/>
      <c r="K36" s="1"/>
      <c r="L36" s="1"/>
      <c r="M36" s="1"/>
    </row>
    <row r="37" spans="1:13" s="22" customFormat="1" ht="20.25" customHeight="1" thickBot="1" x14ac:dyDescent="0.3">
      <c r="A37" s="83"/>
      <c r="B37" s="86"/>
      <c r="C37" s="11" t="s">
        <v>6</v>
      </c>
      <c r="D37" s="9" t="s">
        <v>12</v>
      </c>
      <c r="E37" s="115"/>
      <c r="F37" s="88"/>
      <c r="G37" s="39"/>
      <c r="H37" s="87"/>
      <c r="I37" s="10"/>
      <c r="J37" s="54"/>
      <c r="K37" s="1"/>
      <c r="L37" s="1"/>
      <c r="M37" s="1"/>
    </row>
    <row r="38" spans="1:13" s="25" customFormat="1" ht="15.75" customHeight="1" thickTop="1" x14ac:dyDescent="0.25">
      <c r="A38" s="81">
        <v>4</v>
      </c>
      <c r="B38" s="84" t="s">
        <v>55</v>
      </c>
      <c r="C38" s="45" t="s">
        <v>109</v>
      </c>
      <c r="D38" s="43">
        <v>1650</v>
      </c>
      <c r="E38" s="115"/>
      <c r="F38" s="42">
        <v>1</v>
      </c>
      <c r="G38" s="41"/>
      <c r="H38" s="77"/>
      <c r="I38" s="47">
        <v>0</v>
      </c>
      <c r="J38" s="52">
        <f>F38*I38</f>
        <v>0</v>
      </c>
      <c r="K38" s="5"/>
      <c r="L38" s="1"/>
      <c r="M38" s="1"/>
    </row>
    <row r="39" spans="1:13" s="25" customFormat="1" ht="21.75" customHeight="1" x14ac:dyDescent="0.25">
      <c r="A39" s="82"/>
      <c r="B39" s="85"/>
      <c r="C39" s="6" t="s">
        <v>24</v>
      </c>
      <c r="D39" s="7" t="s">
        <v>25</v>
      </c>
      <c r="E39" s="115"/>
      <c r="F39" s="79"/>
      <c r="G39" s="37"/>
      <c r="H39" s="78"/>
      <c r="I39" s="4"/>
      <c r="J39" s="53"/>
      <c r="K39" s="5"/>
      <c r="L39" s="1"/>
      <c r="M39" s="1"/>
    </row>
    <row r="40" spans="1:13" s="25" customFormat="1" ht="15.75" customHeight="1" x14ac:dyDescent="0.25">
      <c r="A40" s="82"/>
      <c r="B40" s="85"/>
      <c r="C40" s="6" t="s">
        <v>56</v>
      </c>
      <c r="D40" s="7" t="s">
        <v>120</v>
      </c>
      <c r="E40" s="115"/>
      <c r="F40" s="80"/>
      <c r="G40" s="38"/>
      <c r="H40" s="78"/>
      <c r="I40" s="4"/>
      <c r="J40" s="53"/>
      <c r="K40" s="1"/>
      <c r="L40" s="1"/>
      <c r="M40" s="1"/>
    </row>
    <row r="41" spans="1:13" s="25" customFormat="1" ht="18" customHeight="1" x14ac:dyDescent="0.25">
      <c r="A41" s="82"/>
      <c r="B41" s="85"/>
      <c r="C41" s="60" t="s">
        <v>37</v>
      </c>
      <c r="D41" s="59" t="s">
        <v>57</v>
      </c>
      <c r="E41" s="115"/>
      <c r="F41" s="80"/>
      <c r="G41" s="37"/>
      <c r="H41" s="78"/>
      <c r="I41" s="4"/>
      <c r="J41" s="53"/>
      <c r="K41" s="5"/>
      <c r="L41" s="1"/>
      <c r="M41" s="1"/>
    </row>
    <row r="42" spans="1:13" s="25" customFormat="1" ht="18" customHeight="1" x14ac:dyDescent="0.25">
      <c r="A42" s="82"/>
      <c r="B42" s="85"/>
      <c r="C42" s="6" t="s">
        <v>58</v>
      </c>
      <c r="D42" s="7" t="s">
        <v>59</v>
      </c>
      <c r="E42" s="115"/>
      <c r="F42" s="80"/>
      <c r="G42" s="38"/>
      <c r="H42" s="78"/>
      <c r="I42" s="4"/>
      <c r="J42" s="53"/>
      <c r="K42" s="1"/>
      <c r="L42" s="1"/>
      <c r="M42" s="1"/>
    </row>
    <row r="43" spans="1:13" s="25" customFormat="1" ht="15.75" customHeight="1" x14ac:dyDescent="0.25">
      <c r="A43" s="82"/>
      <c r="B43" s="85"/>
      <c r="C43" s="6" t="s">
        <v>60</v>
      </c>
      <c r="D43" s="7" t="s">
        <v>61</v>
      </c>
      <c r="E43" s="115"/>
      <c r="F43" s="80"/>
      <c r="G43" s="38"/>
      <c r="H43" s="78"/>
      <c r="I43" s="4"/>
      <c r="J43" s="53"/>
      <c r="K43" s="1"/>
      <c r="L43" s="1"/>
      <c r="M43" s="1"/>
    </row>
    <row r="44" spans="1:13" s="25" customFormat="1" ht="18" customHeight="1" x14ac:dyDescent="0.25">
      <c r="A44" s="82"/>
      <c r="B44" s="85"/>
      <c r="C44" s="6" t="s">
        <v>62</v>
      </c>
      <c r="D44" s="7" t="s">
        <v>63</v>
      </c>
      <c r="E44" s="115"/>
      <c r="F44" s="80"/>
      <c r="G44" s="37"/>
      <c r="H44" s="78"/>
      <c r="I44" s="4"/>
      <c r="J44" s="53"/>
      <c r="K44" s="5"/>
      <c r="L44" s="1"/>
      <c r="M44" s="1"/>
    </row>
    <row r="45" spans="1:13" s="25" customFormat="1" ht="18" customHeight="1" x14ac:dyDescent="0.25">
      <c r="A45" s="82"/>
      <c r="B45" s="85"/>
      <c r="C45" s="6" t="s">
        <v>64</v>
      </c>
      <c r="D45" s="7" t="s">
        <v>65</v>
      </c>
      <c r="E45" s="115"/>
      <c r="F45" s="80"/>
      <c r="G45" s="37"/>
      <c r="H45" s="78"/>
      <c r="I45" s="4"/>
      <c r="J45" s="53"/>
      <c r="K45" s="5"/>
      <c r="L45" s="1"/>
      <c r="M45" s="1"/>
    </row>
    <row r="46" spans="1:13" s="25" customFormat="1" ht="18" customHeight="1" x14ac:dyDescent="0.25">
      <c r="A46" s="82"/>
      <c r="B46" s="85"/>
      <c r="C46" s="6" t="s">
        <v>66</v>
      </c>
      <c r="D46" s="7" t="s">
        <v>114</v>
      </c>
      <c r="E46" s="115"/>
      <c r="F46" s="80"/>
      <c r="G46" s="38"/>
      <c r="H46" s="78"/>
      <c r="I46" s="4"/>
      <c r="J46" s="53"/>
      <c r="K46" s="1"/>
      <c r="L46" s="1"/>
      <c r="M46" s="1"/>
    </row>
    <row r="47" spans="1:13" s="25" customFormat="1" ht="49.5" customHeight="1" x14ac:dyDescent="0.25">
      <c r="A47" s="82"/>
      <c r="B47" s="85"/>
      <c r="C47" s="6" t="s">
        <v>67</v>
      </c>
      <c r="D47" s="7" t="s">
        <v>121</v>
      </c>
      <c r="E47" s="115"/>
      <c r="F47" s="80"/>
      <c r="G47" s="38"/>
      <c r="H47" s="78"/>
      <c r="I47" s="4"/>
      <c r="J47" s="53"/>
      <c r="K47" s="1"/>
      <c r="L47" s="1"/>
      <c r="M47" s="1"/>
    </row>
    <row r="48" spans="1:13" s="25" customFormat="1" ht="18" customHeight="1" x14ac:dyDescent="0.25">
      <c r="A48" s="82"/>
      <c r="B48" s="85"/>
      <c r="C48" s="6" t="s">
        <v>68</v>
      </c>
      <c r="D48" s="7" t="s">
        <v>69</v>
      </c>
      <c r="E48" s="115"/>
      <c r="F48" s="80"/>
      <c r="G48" s="37"/>
      <c r="H48" s="78"/>
      <c r="I48" s="4"/>
      <c r="J48" s="53"/>
      <c r="K48" s="5"/>
      <c r="L48" s="1"/>
      <c r="M48" s="1"/>
    </row>
    <row r="49" spans="1:13" s="25" customFormat="1" ht="18" customHeight="1" x14ac:dyDescent="0.25">
      <c r="A49" s="82"/>
      <c r="B49" s="85"/>
      <c r="C49" s="6" t="s">
        <v>70</v>
      </c>
      <c r="D49" s="7" t="s">
        <v>71</v>
      </c>
      <c r="E49" s="115"/>
      <c r="F49" s="80"/>
      <c r="G49" s="37"/>
      <c r="H49" s="78"/>
      <c r="I49" s="4"/>
      <c r="J49" s="53"/>
      <c r="K49" s="5"/>
      <c r="L49" s="1"/>
      <c r="M49" s="1"/>
    </row>
    <row r="50" spans="1:13" s="25" customFormat="1" ht="20.25" customHeight="1" thickBot="1" x14ac:dyDescent="0.3">
      <c r="A50" s="82"/>
      <c r="B50" s="85"/>
      <c r="C50" s="11" t="s">
        <v>6</v>
      </c>
      <c r="D50" s="9" t="s">
        <v>11</v>
      </c>
      <c r="E50" s="115"/>
      <c r="F50" s="80"/>
      <c r="G50" s="39"/>
      <c r="H50" s="78"/>
      <c r="I50" s="10"/>
      <c r="J50" s="54"/>
      <c r="K50" s="1"/>
      <c r="L50" s="1"/>
      <c r="M50" s="1"/>
    </row>
    <row r="51" spans="1:13" s="23" customFormat="1" ht="15.75" customHeight="1" thickTop="1" x14ac:dyDescent="0.25">
      <c r="A51" s="81">
        <v>5</v>
      </c>
      <c r="B51" s="84" t="s">
        <v>72</v>
      </c>
      <c r="C51" s="45" t="s">
        <v>109</v>
      </c>
      <c r="D51" s="43">
        <v>330</v>
      </c>
      <c r="E51" s="115"/>
      <c r="F51" s="42">
        <v>1</v>
      </c>
      <c r="G51" s="41"/>
      <c r="H51" s="77"/>
      <c r="I51" s="47">
        <v>0</v>
      </c>
      <c r="J51" s="52">
        <f>F51*I51</f>
        <v>0</v>
      </c>
      <c r="K51" s="5"/>
      <c r="L51" s="1"/>
      <c r="M51" s="1"/>
    </row>
    <row r="52" spans="1:13" s="23" customFormat="1" ht="21.75" customHeight="1" x14ac:dyDescent="0.25">
      <c r="A52" s="82"/>
      <c r="B52" s="85"/>
      <c r="C52" s="6" t="s">
        <v>73</v>
      </c>
      <c r="D52" s="7" t="s">
        <v>74</v>
      </c>
      <c r="E52" s="115"/>
      <c r="F52" s="79"/>
      <c r="G52" s="37"/>
      <c r="H52" s="78"/>
      <c r="I52" s="4"/>
      <c r="J52" s="53"/>
      <c r="K52" s="5"/>
      <c r="L52" s="1"/>
      <c r="M52" s="1"/>
    </row>
    <row r="53" spans="1:13" s="23" customFormat="1" ht="15.75" customHeight="1" x14ac:dyDescent="0.25">
      <c r="A53" s="82"/>
      <c r="B53" s="85"/>
      <c r="C53" s="6" t="s">
        <v>75</v>
      </c>
      <c r="D53" s="7" t="s">
        <v>76</v>
      </c>
      <c r="E53" s="115"/>
      <c r="F53" s="80"/>
      <c r="G53" s="38"/>
      <c r="H53" s="78"/>
      <c r="I53" s="4"/>
      <c r="J53" s="53"/>
      <c r="K53" s="1"/>
      <c r="L53" s="1"/>
      <c r="M53" s="1"/>
    </row>
    <row r="54" spans="1:13" s="23" customFormat="1" ht="17.25" customHeight="1" x14ac:dyDescent="0.25">
      <c r="A54" s="82"/>
      <c r="B54" s="85"/>
      <c r="C54" s="6" t="s">
        <v>64</v>
      </c>
      <c r="D54" s="7" t="s">
        <v>77</v>
      </c>
      <c r="E54" s="115"/>
      <c r="F54" s="80"/>
      <c r="G54" s="37"/>
      <c r="H54" s="78"/>
      <c r="I54" s="4"/>
      <c r="J54" s="53"/>
      <c r="K54" s="5"/>
      <c r="L54" s="1"/>
      <c r="M54" s="1"/>
    </row>
    <row r="55" spans="1:13" s="23" customFormat="1" ht="18" customHeight="1" x14ac:dyDescent="0.25">
      <c r="A55" s="82"/>
      <c r="B55" s="85"/>
      <c r="C55" s="6" t="s">
        <v>78</v>
      </c>
      <c r="D55" s="7" t="s">
        <v>79</v>
      </c>
      <c r="E55" s="115"/>
      <c r="F55" s="80"/>
      <c r="G55" s="38"/>
      <c r="H55" s="78"/>
      <c r="I55" s="4"/>
      <c r="J55" s="53"/>
      <c r="K55" s="1"/>
      <c r="L55" s="1"/>
      <c r="M55" s="1"/>
    </row>
    <row r="56" spans="1:13" s="23" customFormat="1" ht="20.25" customHeight="1" thickBot="1" x14ac:dyDescent="0.3">
      <c r="A56" s="82"/>
      <c r="B56" s="85"/>
      <c r="C56" s="11" t="s">
        <v>6</v>
      </c>
      <c r="D56" s="9" t="s">
        <v>11</v>
      </c>
      <c r="E56" s="115"/>
      <c r="F56" s="80"/>
      <c r="G56" s="39"/>
      <c r="H56" s="78"/>
      <c r="I56" s="10"/>
      <c r="J56" s="54"/>
      <c r="K56" s="1"/>
      <c r="L56" s="1"/>
      <c r="M56" s="1"/>
    </row>
    <row r="57" spans="1:13" s="23" customFormat="1" ht="15.75" customHeight="1" thickTop="1" x14ac:dyDescent="0.25">
      <c r="A57" s="81">
        <v>6</v>
      </c>
      <c r="B57" s="84" t="s">
        <v>80</v>
      </c>
      <c r="C57" s="45" t="s">
        <v>109</v>
      </c>
      <c r="D57" s="43">
        <v>350</v>
      </c>
      <c r="E57" s="115"/>
      <c r="F57" s="42">
        <v>2</v>
      </c>
      <c r="G57" s="41"/>
      <c r="H57" s="77"/>
      <c r="I57" s="47">
        <v>0</v>
      </c>
      <c r="J57" s="52">
        <f>F57*I57</f>
        <v>0</v>
      </c>
      <c r="K57" s="5"/>
      <c r="L57" s="1"/>
      <c r="M57" s="1"/>
    </row>
    <row r="58" spans="1:13" s="23" customFormat="1" ht="20.25" customHeight="1" x14ac:dyDescent="0.25">
      <c r="A58" s="82"/>
      <c r="B58" s="85"/>
      <c r="C58" s="6" t="s">
        <v>73</v>
      </c>
      <c r="D58" s="7" t="s">
        <v>74</v>
      </c>
      <c r="E58" s="115"/>
      <c r="F58" s="79"/>
      <c r="G58" s="37"/>
      <c r="H58" s="78"/>
      <c r="I58" s="4"/>
      <c r="J58" s="53"/>
      <c r="K58" s="5"/>
      <c r="L58" s="1"/>
      <c r="M58" s="1"/>
    </row>
    <row r="59" spans="1:13" s="23" customFormat="1" ht="15.75" customHeight="1" x14ac:dyDescent="0.25">
      <c r="A59" s="82"/>
      <c r="B59" s="85"/>
      <c r="C59" s="6" t="s">
        <v>9</v>
      </c>
      <c r="D59" s="7" t="s">
        <v>81</v>
      </c>
      <c r="E59" s="115"/>
      <c r="F59" s="80"/>
      <c r="G59" s="38"/>
      <c r="H59" s="78"/>
      <c r="I59" s="4"/>
      <c r="J59" s="53"/>
      <c r="K59" s="1"/>
      <c r="L59" s="1"/>
      <c r="M59" s="1"/>
    </row>
    <row r="60" spans="1:13" s="24" customFormat="1" ht="16.5" customHeight="1" x14ac:dyDescent="0.25">
      <c r="A60" s="82"/>
      <c r="B60" s="85"/>
      <c r="C60" s="6" t="s">
        <v>82</v>
      </c>
      <c r="D60" s="7" t="s">
        <v>83</v>
      </c>
      <c r="E60" s="115"/>
      <c r="F60" s="80"/>
      <c r="G60" s="38"/>
      <c r="H60" s="78"/>
      <c r="I60" s="4"/>
      <c r="J60" s="53"/>
      <c r="K60" s="1"/>
      <c r="L60" s="1"/>
      <c r="M60" s="1"/>
    </row>
    <row r="61" spans="1:13" s="23" customFormat="1" ht="18.75" customHeight="1" x14ac:dyDescent="0.25">
      <c r="A61" s="82"/>
      <c r="B61" s="85"/>
      <c r="C61" s="6" t="s">
        <v>84</v>
      </c>
      <c r="D61" s="7" t="s">
        <v>85</v>
      </c>
      <c r="E61" s="115"/>
      <c r="F61" s="80"/>
      <c r="G61" s="37"/>
      <c r="H61" s="78"/>
      <c r="I61" s="4"/>
      <c r="J61" s="53"/>
      <c r="K61" s="5"/>
      <c r="L61" s="1"/>
      <c r="M61" s="1"/>
    </row>
    <row r="62" spans="1:13" s="25" customFormat="1" ht="16.5" customHeight="1" x14ac:dyDescent="0.25">
      <c r="A62" s="82"/>
      <c r="B62" s="85"/>
      <c r="C62" s="6" t="s">
        <v>91</v>
      </c>
      <c r="D62" s="7" t="s">
        <v>92</v>
      </c>
      <c r="E62" s="115"/>
      <c r="F62" s="80"/>
      <c r="G62" s="38"/>
      <c r="H62" s="78"/>
      <c r="I62" s="4"/>
      <c r="J62" s="53"/>
      <c r="K62" s="1"/>
      <c r="L62" s="1"/>
      <c r="M62" s="1"/>
    </row>
    <row r="63" spans="1:13" s="23" customFormat="1" ht="16.5" customHeight="1" x14ac:dyDescent="0.25">
      <c r="A63" s="82"/>
      <c r="B63" s="85"/>
      <c r="C63" s="6" t="s">
        <v>86</v>
      </c>
      <c r="D63" s="7" t="s">
        <v>87</v>
      </c>
      <c r="E63" s="115"/>
      <c r="F63" s="80"/>
      <c r="G63" s="38"/>
      <c r="H63" s="78"/>
      <c r="I63" s="4"/>
      <c r="J63" s="53"/>
      <c r="K63" s="1"/>
      <c r="L63" s="1"/>
      <c r="M63" s="1"/>
    </row>
    <row r="64" spans="1:13" s="23" customFormat="1" ht="20.25" customHeight="1" x14ac:dyDescent="0.25">
      <c r="A64" s="82"/>
      <c r="B64" s="85"/>
      <c r="C64" s="6" t="s">
        <v>34</v>
      </c>
      <c r="D64" s="7" t="s">
        <v>88</v>
      </c>
      <c r="E64" s="115"/>
      <c r="F64" s="80"/>
      <c r="G64" s="38"/>
      <c r="H64" s="78"/>
      <c r="I64" s="4"/>
      <c r="J64" s="53"/>
      <c r="K64" s="1"/>
      <c r="L64" s="1"/>
      <c r="M64" s="1"/>
    </row>
    <row r="65" spans="1:13" s="25" customFormat="1" ht="20.25" customHeight="1" x14ac:dyDescent="0.25">
      <c r="A65" s="82"/>
      <c r="B65" s="85"/>
      <c r="C65" s="6" t="s">
        <v>89</v>
      </c>
      <c r="D65" s="7" t="s">
        <v>90</v>
      </c>
      <c r="E65" s="115"/>
      <c r="F65" s="80"/>
      <c r="G65" s="38"/>
      <c r="H65" s="78"/>
      <c r="I65" s="4"/>
      <c r="J65" s="53"/>
      <c r="K65" s="1"/>
      <c r="L65" s="1"/>
      <c r="M65" s="1"/>
    </row>
    <row r="66" spans="1:13" s="23" customFormat="1" ht="20.25" customHeight="1" thickBot="1" x14ac:dyDescent="0.3">
      <c r="A66" s="83"/>
      <c r="B66" s="86"/>
      <c r="C66" s="11" t="s">
        <v>6</v>
      </c>
      <c r="D66" s="9" t="s">
        <v>12</v>
      </c>
      <c r="E66" s="115"/>
      <c r="F66" s="88"/>
      <c r="G66" s="39"/>
      <c r="H66" s="87"/>
      <c r="I66" s="10"/>
      <c r="J66" s="54"/>
      <c r="K66" s="1"/>
      <c r="L66" s="1"/>
      <c r="M66" s="1"/>
    </row>
    <row r="67" spans="1:13" s="14" customFormat="1" ht="15.75" customHeight="1" thickTop="1" x14ac:dyDescent="0.25">
      <c r="A67" s="109">
        <v>7</v>
      </c>
      <c r="B67" s="113" t="s">
        <v>10</v>
      </c>
      <c r="C67" s="46" t="s">
        <v>109</v>
      </c>
      <c r="D67" s="15">
        <v>1575</v>
      </c>
      <c r="E67" s="89" t="s">
        <v>108</v>
      </c>
      <c r="F67" s="16">
        <v>1</v>
      </c>
      <c r="G67" s="44"/>
      <c r="H67" s="92"/>
      <c r="I67" s="48">
        <v>0</v>
      </c>
      <c r="J67" s="55">
        <f>F67*I67</f>
        <v>0</v>
      </c>
      <c r="K67" s="19"/>
    </row>
    <row r="68" spans="1:13" s="14" customFormat="1" ht="51.75" customHeight="1" thickBot="1" x14ac:dyDescent="0.3">
      <c r="A68" s="110"/>
      <c r="B68" s="112"/>
      <c r="C68" s="17" t="s">
        <v>93</v>
      </c>
      <c r="D68" s="20" t="s">
        <v>94</v>
      </c>
      <c r="E68" s="90"/>
      <c r="F68" s="21"/>
      <c r="G68" s="40"/>
      <c r="H68" s="93"/>
      <c r="I68" s="18"/>
      <c r="J68" s="56"/>
    </row>
    <row r="69" spans="1:13" s="22" customFormat="1" ht="15.75" customHeight="1" thickTop="1" x14ac:dyDescent="0.25">
      <c r="A69" s="109">
        <v>8</v>
      </c>
      <c r="B69" s="111" t="s">
        <v>10</v>
      </c>
      <c r="C69" s="46" t="s">
        <v>109</v>
      </c>
      <c r="D69" s="15">
        <v>1575</v>
      </c>
      <c r="E69" s="90"/>
      <c r="F69" s="16">
        <v>1</v>
      </c>
      <c r="G69" s="44"/>
      <c r="H69" s="92"/>
      <c r="I69" s="48">
        <v>0</v>
      </c>
      <c r="J69" s="55">
        <f>F69*I69</f>
        <v>0</v>
      </c>
      <c r="K69" s="19"/>
    </row>
    <row r="70" spans="1:13" s="22" customFormat="1" ht="51.75" customHeight="1" thickBot="1" x14ac:dyDescent="0.3">
      <c r="A70" s="110"/>
      <c r="B70" s="112"/>
      <c r="C70" s="17" t="s">
        <v>93</v>
      </c>
      <c r="D70" s="20" t="s">
        <v>95</v>
      </c>
      <c r="E70" s="90"/>
      <c r="F70" s="21"/>
      <c r="G70" s="40"/>
      <c r="H70" s="93"/>
      <c r="I70" s="18"/>
      <c r="J70" s="56"/>
    </row>
    <row r="71" spans="1:13" s="25" customFormat="1" ht="15.75" customHeight="1" thickTop="1" x14ac:dyDescent="0.25">
      <c r="A71" s="109">
        <v>9</v>
      </c>
      <c r="B71" s="111" t="s">
        <v>10</v>
      </c>
      <c r="C71" s="46" t="s">
        <v>109</v>
      </c>
      <c r="D71" s="15">
        <v>1575</v>
      </c>
      <c r="E71" s="90"/>
      <c r="F71" s="16">
        <v>1</v>
      </c>
      <c r="G71" s="44"/>
      <c r="H71" s="92"/>
      <c r="I71" s="48">
        <v>0</v>
      </c>
      <c r="J71" s="55">
        <f>F71*I71</f>
        <v>0</v>
      </c>
      <c r="K71" s="19"/>
    </row>
    <row r="72" spans="1:13" s="25" customFormat="1" ht="51.75" customHeight="1" thickBot="1" x14ac:dyDescent="0.3">
      <c r="A72" s="110"/>
      <c r="B72" s="112"/>
      <c r="C72" s="17" t="s">
        <v>93</v>
      </c>
      <c r="D72" s="20" t="s">
        <v>96</v>
      </c>
      <c r="E72" s="90"/>
      <c r="F72" s="21"/>
      <c r="G72" s="40"/>
      <c r="H72" s="93"/>
      <c r="I72" s="18"/>
      <c r="J72" s="56"/>
    </row>
    <row r="73" spans="1:13" s="25" customFormat="1" ht="15.75" customHeight="1" thickTop="1" x14ac:dyDescent="0.25">
      <c r="A73" s="109">
        <v>10</v>
      </c>
      <c r="B73" s="111" t="s">
        <v>10</v>
      </c>
      <c r="C73" s="46" t="s">
        <v>109</v>
      </c>
      <c r="D73" s="15">
        <v>2550</v>
      </c>
      <c r="E73" s="90"/>
      <c r="F73" s="16">
        <v>1</v>
      </c>
      <c r="G73" s="44"/>
      <c r="H73" s="92"/>
      <c r="I73" s="48">
        <v>0</v>
      </c>
      <c r="J73" s="55">
        <f>F73*I73</f>
        <v>0</v>
      </c>
      <c r="K73" s="19"/>
    </row>
    <row r="74" spans="1:13" s="25" customFormat="1" ht="51.75" customHeight="1" thickBot="1" x14ac:dyDescent="0.3">
      <c r="A74" s="110"/>
      <c r="B74" s="112"/>
      <c r="C74" s="17" t="s">
        <v>93</v>
      </c>
      <c r="D74" s="20" t="s">
        <v>97</v>
      </c>
      <c r="E74" s="90"/>
      <c r="F74" s="21"/>
      <c r="G74" s="40"/>
      <c r="H74" s="93"/>
      <c r="I74" s="18"/>
      <c r="J74" s="56"/>
    </row>
    <row r="75" spans="1:13" s="25" customFormat="1" ht="15.75" customHeight="1" thickTop="1" x14ac:dyDescent="0.25">
      <c r="A75" s="109">
        <v>11</v>
      </c>
      <c r="B75" s="111" t="s">
        <v>98</v>
      </c>
      <c r="C75" s="46" t="s">
        <v>109</v>
      </c>
      <c r="D75" s="15">
        <v>1500</v>
      </c>
      <c r="E75" s="90"/>
      <c r="F75" s="16">
        <v>2</v>
      </c>
      <c r="G75" s="44"/>
      <c r="H75" s="92"/>
      <c r="I75" s="48">
        <v>0</v>
      </c>
      <c r="J75" s="55">
        <f>F75*I75</f>
        <v>0</v>
      </c>
      <c r="K75" s="19"/>
    </row>
    <row r="76" spans="1:13" s="25" customFormat="1" ht="51.75" customHeight="1" thickBot="1" x14ac:dyDescent="0.3">
      <c r="A76" s="110"/>
      <c r="B76" s="112"/>
      <c r="C76" s="17" t="s">
        <v>93</v>
      </c>
      <c r="D76" s="20" t="s">
        <v>99</v>
      </c>
      <c r="E76" s="91"/>
      <c r="F76" s="21"/>
      <c r="G76" s="40"/>
      <c r="H76" s="93"/>
      <c r="I76" s="18"/>
      <c r="J76" s="56"/>
    </row>
    <row r="77" spans="1:13" ht="21" customHeight="1" thickTop="1" x14ac:dyDescent="0.25">
      <c r="A77" s="109">
        <v>12</v>
      </c>
      <c r="B77" s="111" t="s">
        <v>10</v>
      </c>
      <c r="C77" s="46" t="s">
        <v>109</v>
      </c>
      <c r="D77" s="15">
        <v>1160</v>
      </c>
      <c r="E77" s="116" t="s">
        <v>132</v>
      </c>
      <c r="F77" s="16">
        <v>3</v>
      </c>
      <c r="G77" s="44"/>
      <c r="H77" s="117"/>
      <c r="I77" s="65">
        <v>0</v>
      </c>
      <c r="J77" s="66">
        <f>F77*I77</f>
        <v>0</v>
      </c>
      <c r="L77" s="25"/>
    </row>
    <row r="78" spans="1:13" ht="24.75" customHeight="1" thickBot="1" x14ac:dyDescent="0.3">
      <c r="A78" s="110"/>
      <c r="B78" s="112"/>
      <c r="C78" s="17" t="s">
        <v>125</v>
      </c>
      <c r="D78" s="20" t="s">
        <v>126</v>
      </c>
      <c r="E78" s="90"/>
      <c r="F78" s="21"/>
      <c r="G78" s="40"/>
      <c r="H78" s="118"/>
      <c r="I78" s="18"/>
      <c r="J78" s="56"/>
    </row>
    <row r="79" spans="1:13" ht="15.75" customHeight="1" thickTop="1" x14ac:dyDescent="0.25">
      <c r="A79" s="109">
        <v>13</v>
      </c>
      <c r="B79" s="111" t="s">
        <v>10</v>
      </c>
      <c r="C79" s="46" t="s">
        <v>109</v>
      </c>
      <c r="D79" s="15">
        <v>1610</v>
      </c>
      <c r="E79" s="90"/>
      <c r="F79" s="16">
        <v>2</v>
      </c>
      <c r="G79" s="44"/>
      <c r="H79" s="117"/>
      <c r="I79" s="65">
        <v>0</v>
      </c>
      <c r="J79" s="66">
        <f>F79*I79</f>
        <v>0</v>
      </c>
    </row>
    <row r="80" spans="1:13" ht="15.75" customHeight="1" thickBot="1" x14ac:dyDescent="0.3">
      <c r="A80" s="110"/>
      <c r="B80" s="112"/>
      <c r="C80" s="17" t="s">
        <v>125</v>
      </c>
      <c r="D80" s="20" t="s">
        <v>127</v>
      </c>
      <c r="E80" s="90"/>
      <c r="F80" s="21"/>
      <c r="G80" s="40"/>
      <c r="H80" s="118"/>
      <c r="I80" s="18"/>
      <c r="J80" s="56"/>
    </row>
    <row r="81" spans="1:10" ht="15.75" customHeight="1" thickTop="1" x14ac:dyDescent="0.25">
      <c r="A81" s="109">
        <v>14</v>
      </c>
      <c r="B81" s="111" t="s">
        <v>10</v>
      </c>
      <c r="C81" s="46" t="s">
        <v>109</v>
      </c>
      <c r="D81" s="15">
        <v>1625</v>
      </c>
      <c r="E81" s="90"/>
      <c r="F81" s="16">
        <v>1</v>
      </c>
      <c r="G81" s="44"/>
      <c r="H81" s="117"/>
      <c r="I81" s="65">
        <v>0</v>
      </c>
      <c r="J81" s="66">
        <f>F81*I81</f>
        <v>0</v>
      </c>
    </row>
    <row r="82" spans="1:10" ht="15.75" customHeight="1" thickBot="1" x14ac:dyDescent="0.3">
      <c r="A82" s="110"/>
      <c r="B82" s="112"/>
      <c r="C82" s="17" t="s">
        <v>125</v>
      </c>
      <c r="D82" s="20" t="s">
        <v>128</v>
      </c>
      <c r="E82" s="90"/>
      <c r="F82" s="21"/>
      <c r="G82" s="40"/>
      <c r="H82" s="118"/>
      <c r="I82" s="18"/>
      <c r="J82" s="56"/>
    </row>
    <row r="83" spans="1:10" ht="15.75" customHeight="1" thickTop="1" x14ac:dyDescent="0.25">
      <c r="A83" s="109">
        <v>15</v>
      </c>
      <c r="B83" s="111" t="s">
        <v>10</v>
      </c>
      <c r="C83" s="46" t="s">
        <v>109</v>
      </c>
      <c r="D83" s="15">
        <v>1620</v>
      </c>
      <c r="E83" s="90"/>
      <c r="F83" s="16">
        <v>1</v>
      </c>
      <c r="G83" s="44"/>
      <c r="H83" s="117"/>
      <c r="I83" s="65">
        <v>0</v>
      </c>
      <c r="J83" s="66">
        <f>F83*I83</f>
        <v>0</v>
      </c>
    </row>
    <row r="84" spans="1:10" ht="15.75" customHeight="1" thickBot="1" x14ac:dyDescent="0.3">
      <c r="A84" s="110"/>
      <c r="B84" s="112"/>
      <c r="C84" s="17" t="s">
        <v>125</v>
      </c>
      <c r="D84" s="20" t="s">
        <v>133</v>
      </c>
      <c r="E84" s="90"/>
      <c r="F84" s="21"/>
      <c r="G84" s="40"/>
      <c r="H84" s="118"/>
      <c r="I84" s="18"/>
      <c r="J84" s="56"/>
    </row>
    <row r="85" spans="1:10" ht="15.75" customHeight="1" thickTop="1" x14ac:dyDescent="0.25">
      <c r="A85" s="109">
        <v>16</v>
      </c>
      <c r="B85" s="111" t="s">
        <v>10</v>
      </c>
      <c r="C85" s="46" t="s">
        <v>109</v>
      </c>
      <c r="D85" s="15">
        <v>925</v>
      </c>
      <c r="E85" s="90"/>
      <c r="F85" s="16">
        <v>1</v>
      </c>
      <c r="G85" s="44"/>
      <c r="H85" s="117"/>
      <c r="I85" s="65">
        <v>0</v>
      </c>
      <c r="J85" s="66">
        <f>F85*I85</f>
        <v>0</v>
      </c>
    </row>
    <row r="86" spans="1:10" ht="15.75" customHeight="1" thickBot="1" x14ac:dyDescent="0.3">
      <c r="A86" s="110"/>
      <c r="B86" s="112"/>
      <c r="C86" s="17" t="s">
        <v>129</v>
      </c>
      <c r="D86" s="20" t="s">
        <v>130</v>
      </c>
      <c r="E86" s="90"/>
      <c r="F86" s="21"/>
      <c r="G86" s="40"/>
      <c r="H86" s="118"/>
      <c r="I86" s="18"/>
      <c r="J86" s="56"/>
    </row>
    <row r="87" spans="1:10" ht="15.75" customHeight="1" thickTop="1" x14ac:dyDescent="0.25">
      <c r="A87" s="109">
        <v>17</v>
      </c>
      <c r="B87" s="111" t="s">
        <v>10</v>
      </c>
      <c r="C87" s="46" t="s">
        <v>109</v>
      </c>
      <c r="D87" s="15">
        <v>1310</v>
      </c>
      <c r="E87" s="90"/>
      <c r="F87" s="16">
        <v>1</v>
      </c>
      <c r="G87" s="44"/>
      <c r="H87" s="117"/>
      <c r="I87" s="65">
        <v>0</v>
      </c>
      <c r="J87" s="66">
        <f>F87*I87</f>
        <v>0</v>
      </c>
    </row>
    <row r="88" spans="1:10" ht="15.75" customHeight="1" thickBot="1" x14ac:dyDescent="0.3">
      <c r="A88" s="110"/>
      <c r="B88" s="112"/>
      <c r="C88" s="17" t="s">
        <v>129</v>
      </c>
      <c r="D88" s="20" t="s">
        <v>131</v>
      </c>
      <c r="E88" s="90"/>
      <c r="F88" s="21"/>
      <c r="G88" s="40"/>
      <c r="H88" s="118"/>
      <c r="I88" s="18"/>
      <c r="J88" s="56"/>
    </row>
    <row r="89" spans="1:10" ht="15.75" customHeight="1" thickTop="1" x14ac:dyDescent="0.25">
      <c r="A89" s="109">
        <v>18</v>
      </c>
      <c r="B89" s="111" t="s">
        <v>10</v>
      </c>
      <c r="C89" s="46" t="s">
        <v>109</v>
      </c>
      <c r="D89" s="15">
        <v>1310</v>
      </c>
      <c r="E89" s="90"/>
      <c r="F89" s="16">
        <v>1</v>
      </c>
      <c r="G89" s="44"/>
      <c r="H89" s="117"/>
      <c r="I89" s="65">
        <v>0</v>
      </c>
      <c r="J89" s="66">
        <f>F89*I89</f>
        <v>0</v>
      </c>
    </row>
    <row r="90" spans="1:10" ht="15.75" customHeight="1" thickBot="1" x14ac:dyDescent="0.3">
      <c r="A90" s="110"/>
      <c r="B90" s="112"/>
      <c r="C90" s="17" t="s">
        <v>129</v>
      </c>
      <c r="D90" s="20" t="s">
        <v>134</v>
      </c>
      <c r="E90" s="90"/>
      <c r="F90" s="21"/>
      <c r="G90" s="40"/>
      <c r="H90" s="118"/>
      <c r="I90" s="18"/>
      <c r="J90" s="56"/>
    </row>
    <row r="91" spans="1:10" ht="15.75" customHeight="1" thickTop="1" x14ac:dyDescent="0.25">
      <c r="A91" s="109">
        <v>19</v>
      </c>
      <c r="B91" s="111" t="s">
        <v>10</v>
      </c>
      <c r="C91" s="46" t="s">
        <v>109</v>
      </c>
      <c r="D91" s="15">
        <v>1310</v>
      </c>
      <c r="E91" s="90"/>
      <c r="F91" s="16">
        <v>1</v>
      </c>
      <c r="G91" s="44"/>
      <c r="H91" s="117"/>
      <c r="I91" s="65">
        <v>0</v>
      </c>
      <c r="J91" s="66">
        <f>F91*I91</f>
        <v>0</v>
      </c>
    </row>
    <row r="92" spans="1:10" ht="15.75" customHeight="1" thickBot="1" x14ac:dyDescent="0.3">
      <c r="A92" s="110"/>
      <c r="B92" s="112"/>
      <c r="C92" s="17" t="s">
        <v>129</v>
      </c>
      <c r="D92" s="20" t="s">
        <v>135</v>
      </c>
      <c r="E92" s="90"/>
      <c r="F92" s="21"/>
      <c r="G92" s="40"/>
      <c r="H92" s="118"/>
      <c r="I92" s="18"/>
      <c r="J92" s="56"/>
    </row>
    <row r="93" spans="1:10" ht="15.75" customHeight="1" thickTop="1" thickBot="1" x14ac:dyDescent="0.3">
      <c r="A93" s="73" t="s">
        <v>7</v>
      </c>
      <c r="B93" s="74"/>
      <c r="C93" s="75"/>
      <c r="D93" s="63">
        <f>SUM(D8*F8+D16*F16+D29*F29+D38*F38+D51*F51+D57*F57+D67*F67+D69*F69+D71*F71+D73*F73+D75*F75+D77*F77+D79*F79+D81*F81+D83*F83+D85*F85+D87*F87+D89*F89+D91*F91)</f>
        <v>75100</v>
      </c>
      <c r="E93" s="64"/>
      <c r="F93" s="67" t="s">
        <v>110</v>
      </c>
      <c r="G93" s="68"/>
      <c r="H93" s="68"/>
      <c r="I93" s="69"/>
      <c r="J93" s="57">
        <f>SUM(J8:J92)</f>
        <v>0</v>
      </c>
    </row>
    <row r="94" spans="1:10" ht="15.75" customHeight="1" thickBot="1" x14ac:dyDescent="0.25">
      <c r="A94" s="76"/>
      <c r="B94" s="76"/>
      <c r="C94" s="76"/>
      <c r="D94" s="61"/>
      <c r="E94" s="62"/>
      <c r="F94" s="70" t="s">
        <v>111</v>
      </c>
      <c r="G94" s="71"/>
      <c r="H94" s="71"/>
      <c r="I94" s="72"/>
      <c r="J94" s="58">
        <f>SUM(J93*1.21)</f>
        <v>0</v>
      </c>
    </row>
    <row r="95" spans="1:10" ht="15.75" customHeight="1" x14ac:dyDescent="0.2">
      <c r="E95" s="12"/>
    </row>
    <row r="96" spans="1:10" ht="15.75" customHeight="1" x14ac:dyDescent="0.2">
      <c r="E96" s="12"/>
    </row>
    <row r="97" spans="4:10" ht="15.75" customHeight="1" x14ac:dyDescent="0.2">
      <c r="E97" s="12"/>
    </row>
    <row r="98" spans="4:10" ht="15.75" customHeight="1" x14ac:dyDescent="0.2">
      <c r="E98" s="12"/>
    </row>
    <row r="99" spans="4:10" ht="15.75" customHeight="1" x14ac:dyDescent="0.2">
      <c r="E99" s="12"/>
    </row>
    <row r="100" spans="4:10" ht="15.75" customHeight="1" thickBot="1" x14ac:dyDescent="0.25">
      <c r="D100" s="49"/>
      <c r="G100" s="108"/>
      <c r="H100" s="108"/>
      <c r="I100" s="108"/>
    </row>
    <row r="101" spans="4:10" ht="15.75" customHeight="1" x14ac:dyDescent="0.2">
      <c r="G101" s="107" t="s">
        <v>102</v>
      </c>
      <c r="H101" s="107"/>
      <c r="I101" s="107"/>
      <c r="J101" s="13" t="s">
        <v>8</v>
      </c>
    </row>
    <row r="102" spans="4:10" ht="15.75" customHeight="1" x14ac:dyDescent="0.2"/>
    <row r="103" spans="4:10" ht="15.75" customHeight="1" x14ac:dyDescent="0.2"/>
    <row r="104" spans="4:10" ht="15.75" customHeight="1" x14ac:dyDescent="0.2"/>
    <row r="105" spans="4:10" ht="15.75" customHeight="1" x14ac:dyDescent="0.2"/>
    <row r="106" spans="4:10" ht="15.75" customHeight="1" x14ac:dyDescent="0.2"/>
    <row r="107" spans="4:10" ht="15.75" customHeight="1" x14ac:dyDescent="0.2"/>
    <row r="108" spans="4:10" ht="15.75" customHeight="1" x14ac:dyDescent="0.2"/>
    <row r="109" spans="4:10" ht="15.75" customHeight="1" x14ac:dyDescent="0.2"/>
    <row r="110" spans="4:10" ht="15.75" customHeight="1" x14ac:dyDescent="0.2"/>
    <row r="111" spans="4:10" ht="15.75" customHeight="1" x14ac:dyDescent="0.2"/>
    <row r="112" spans="4:1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</sheetData>
  <mergeCells count="80">
    <mergeCell ref="B91:B92"/>
    <mergeCell ref="H77:H78"/>
    <mergeCell ref="H79:H80"/>
    <mergeCell ref="H81:H82"/>
    <mergeCell ref="H83:H84"/>
    <mergeCell ref="H85:H86"/>
    <mergeCell ref="H87:H88"/>
    <mergeCell ref="H89:H90"/>
    <mergeCell ref="H91:H92"/>
    <mergeCell ref="A77:A78"/>
    <mergeCell ref="B77:B78"/>
    <mergeCell ref="E77:E92"/>
    <mergeCell ref="A79:A80"/>
    <mergeCell ref="B79:B80"/>
    <mergeCell ref="A81:A82"/>
    <mergeCell ref="B81:B82"/>
    <mergeCell ref="A83:A84"/>
    <mergeCell ref="B83:B84"/>
    <mergeCell ref="A85:A86"/>
    <mergeCell ref="B85:B86"/>
    <mergeCell ref="A87:A88"/>
    <mergeCell ref="B87:B88"/>
    <mergeCell ref="A89:A90"/>
    <mergeCell ref="B89:B90"/>
    <mergeCell ref="A91:A92"/>
    <mergeCell ref="F39:F50"/>
    <mergeCell ref="A71:A72"/>
    <mergeCell ref="B71:B72"/>
    <mergeCell ref="A73:A74"/>
    <mergeCell ref="B73:B74"/>
    <mergeCell ref="A51:A56"/>
    <mergeCell ref="B51:B56"/>
    <mergeCell ref="G101:I101"/>
    <mergeCell ref="G100:I100"/>
    <mergeCell ref="A29:A37"/>
    <mergeCell ref="B29:B37"/>
    <mergeCell ref="A69:A70"/>
    <mergeCell ref="B69:B70"/>
    <mergeCell ref="A67:A68"/>
    <mergeCell ref="B67:B68"/>
    <mergeCell ref="E8:E66"/>
    <mergeCell ref="A38:A50"/>
    <mergeCell ref="B38:B50"/>
    <mergeCell ref="H38:H50"/>
    <mergeCell ref="H29:H37"/>
    <mergeCell ref="F30:F37"/>
    <mergeCell ref="A75:A76"/>
    <mergeCell ref="B75:B76"/>
    <mergeCell ref="A16:A28"/>
    <mergeCell ref="B16:B28"/>
    <mergeCell ref="H16:H28"/>
    <mergeCell ref="F17:F28"/>
    <mergeCell ref="C6:D6"/>
    <mergeCell ref="F6:F7"/>
    <mergeCell ref="G6:G7"/>
    <mergeCell ref="B8:B15"/>
    <mergeCell ref="H8:H15"/>
    <mergeCell ref="F9:F15"/>
    <mergeCell ref="A8:A15"/>
    <mergeCell ref="J6:J7"/>
    <mergeCell ref="B6:B7"/>
    <mergeCell ref="I6:I7"/>
    <mergeCell ref="E6:E7"/>
    <mergeCell ref="A6:A7"/>
    <mergeCell ref="F93:I93"/>
    <mergeCell ref="F94:I94"/>
    <mergeCell ref="A93:C93"/>
    <mergeCell ref="A94:C94"/>
    <mergeCell ref="H51:H56"/>
    <mergeCell ref="F52:F56"/>
    <mergeCell ref="A57:A66"/>
    <mergeCell ref="B57:B66"/>
    <mergeCell ref="H57:H66"/>
    <mergeCell ref="F58:F66"/>
    <mergeCell ref="E67:E76"/>
    <mergeCell ref="H67:H68"/>
    <mergeCell ref="H69:H70"/>
    <mergeCell ref="H71:H72"/>
    <mergeCell ref="H73:H74"/>
    <mergeCell ref="H75:H76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B1B3AF-8B31-48FE-AD08-D7973575F8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259F7-8F69-41B9-87C6-F82A76FFF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2024-06-06T08:50:01Z</cp:lastPrinted>
  <dcterms:created xsi:type="dcterms:W3CDTF">2020-11-16T14:38:57Z</dcterms:created>
  <dcterms:modified xsi:type="dcterms:W3CDTF">2024-06-11T13:13:04Z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